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емпионат края" sheetId="1" r:id="rId1"/>
  </sheets>
  <definedNames>
    <definedName name="_xlnm._FilterDatabase" localSheetId="0" hidden="1">'Чемпионат края'!$A$99:$U$99</definedName>
    <definedName name="_xlnm.Print_Titles" localSheetId="0">'Чемпионат края'!$1:$5</definedName>
    <definedName name="_xlnm.Print_Area" localSheetId="0">'Чемпионат края'!$A$1:$R$225</definedName>
  </definedNames>
  <calcPr calcId="124519"/>
</workbook>
</file>

<file path=xl/calcChain.xml><?xml version="1.0" encoding="utf-8"?>
<calcChain xmlns="http://schemas.openxmlformats.org/spreadsheetml/2006/main">
  <c r="O192" i="1"/>
  <c r="O193"/>
  <c r="O194"/>
  <c r="O195"/>
  <c r="O196"/>
  <c r="O197"/>
  <c r="O198"/>
  <c r="O199"/>
  <c r="O200"/>
  <c r="O201"/>
  <c r="O202"/>
  <c r="O203"/>
  <c r="O191"/>
  <c r="O180"/>
  <c r="M192"/>
  <c r="M193"/>
  <c r="M194"/>
  <c r="M195"/>
  <c r="M196"/>
  <c r="M197"/>
  <c r="M198"/>
  <c r="M199"/>
  <c r="M200"/>
  <c r="M201"/>
  <c r="M202"/>
  <c r="M203"/>
  <c r="M205"/>
  <c r="M206"/>
  <c r="M207"/>
  <c r="M208"/>
  <c r="M209"/>
  <c r="M191"/>
  <c r="J191"/>
  <c r="O174"/>
  <c r="O175"/>
  <c r="O176"/>
  <c r="O177"/>
  <c r="O178"/>
  <c r="O179"/>
  <c r="O173"/>
  <c r="O163"/>
  <c r="M174"/>
  <c r="M175"/>
  <c r="M176"/>
  <c r="M177"/>
  <c r="M178"/>
  <c r="M179"/>
  <c r="M180"/>
  <c r="M182"/>
  <c r="M183"/>
  <c r="M173"/>
  <c r="J173"/>
  <c r="O156"/>
  <c r="O157"/>
  <c r="O158"/>
  <c r="O159"/>
  <c r="O160"/>
  <c r="O161"/>
  <c r="O162"/>
  <c r="O155"/>
  <c r="O144"/>
  <c r="M156"/>
  <c r="M157"/>
  <c r="M158"/>
  <c r="M159"/>
  <c r="M160"/>
  <c r="M161"/>
  <c r="M162"/>
  <c r="M163"/>
  <c r="M165"/>
  <c r="M155"/>
  <c r="J155"/>
  <c r="M137"/>
  <c r="M138"/>
  <c r="M139"/>
  <c r="M140"/>
  <c r="M141"/>
  <c r="M142"/>
  <c r="M143"/>
  <c r="M144"/>
  <c r="M136"/>
  <c r="J136"/>
  <c r="M121"/>
  <c r="M122"/>
  <c r="M123"/>
  <c r="M124"/>
  <c r="M125"/>
  <c r="M126"/>
  <c r="M127"/>
  <c r="M128"/>
  <c r="M120"/>
  <c r="J120"/>
  <c r="M112"/>
  <c r="M113"/>
  <c r="M111"/>
  <c r="J111"/>
  <c r="L101"/>
  <c r="L102"/>
  <c r="L100"/>
  <c r="M102"/>
  <c r="M101"/>
  <c r="M100"/>
  <c r="J100"/>
  <c r="M86"/>
  <c r="M87"/>
  <c r="M88"/>
  <c r="M89"/>
  <c r="M90"/>
  <c r="M91"/>
  <c r="M85"/>
  <c r="J85"/>
  <c r="M74"/>
  <c r="M75"/>
  <c r="M76"/>
  <c r="M77"/>
  <c r="M78"/>
  <c r="M73"/>
  <c r="J73"/>
  <c r="M63"/>
  <c r="M62"/>
  <c r="J62"/>
  <c r="M51"/>
  <c r="M52"/>
  <c r="M53"/>
  <c r="M54"/>
  <c r="M50"/>
  <c r="J50"/>
  <c r="N37"/>
  <c r="O37" s="1"/>
  <c r="L192"/>
  <c r="L193"/>
  <c r="L194"/>
  <c r="L195"/>
  <c r="L196"/>
  <c r="L197"/>
  <c r="L198"/>
  <c r="L199"/>
  <c r="L200"/>
  <c r="L201"/>
  <c r="L202"/>
  <c r="L203"/>
  <c r="L205"/>
  <c r="L206"/>
  <c r="L207"/>
  <c r="L208"/>
  <c r="L209"/>
  <c r="L191"/>
  <c r="I192"/>
  <c r="I193"/>
  <c r="I194"/>
  <c r="I195"/>
  <c r="I196"/>
  <c r="I197"/>
  <c r="I198"/>
  <c r="I199"/>
  <c r="I200"/>
  <c r="I201"/>
  <c r="I202"/>
  <c r="I203"/>
  <c r="I204"/>
  <c r="I191"/>
  <c r="L174"/>
  <c r="L175"/>
  <c r="L176"/>
  <c r="L177"/>
  <c r="L178"/>
  <c r="L179"/>
  <c r="L180"/>
  <c r="L182"/>
  <c r="L183"/>
  <c r="L173"/>
  <c r="I174"/>
  <c r="I175"/>
  <c r="I176"/>
  <c r="I177"/>
  <c r="I178"/>
  <c r="I179"/>
  <c r="I180"/>
  <c r="I181"/>
  <c r="I173"/>
  <c r="L144"/>
  <c r="L145"/>
  <c r="L146"/>
  <c r="L137"/>
  <c r="L138"/>
  <c r="L139"/>
  <c r="L140"/>
  <c r="L141"/>
  <c r="L142"/>
  <c r="L143"/>
  <c r="L136"/>
  <c r="L121"/>
  <c r="L122"/>
  <c r="L123"/>
  <c r="L124"/>
  <c r="L125"/>
  <c r="L126"/>
  <c r="L127"/>
  <c r="L128"/>
  <c r="L120"/>
  <c r="I121"/>
  <c r="I122"/>
  <c r="I123"/>
  <c r="I124"/>
  <c r="I125"/>
  <c r="I126"/>
  <c r="I127"/>
  <c r="I128"/>
  <c r="I129"/>
  <c r="I120"/>
  <c r="L112"/>
  <c r="L113"/>
  <c r="L111"/>
  <c r="L156"/>
  <c r="L157"/>
  <c r="L158"/>
  <c r="L159"/>
  <c r="L160"/>
  <c r="L161"/>
  <c r="L162"/>
  <c r="L163"/>
  <c r="L165"/>
  <c r="L155"/>
  <c r="L86"/>
  <c r="L87"/>
  <c r="L88"/>
  <c r="L90"/>
  <c r="L89"/>
  <c r="L91"/>
  <c r="L85"/>
  <c r="L74"/>
  <c r="L75"/>
  <c r="L76"/>
  <c r="L77"/>
  <c r="L78"/>
  <c r="L73"/>
  <c r="L63"/>
  <c r="L62"/>
  <c r="I51"/>
  <c r="I52"/>
  <c r="I53"/>
  <c r="I54"/>
  <c r="I50"/>
  <c r="L50"/>
  <c r="L52"/>
  <c r="L53"/>
  <c r="L54"/>
  <c r="L51"/>
  <c r="N63"/>
  <c r="O63" s="1"/>
  <c r="N74"/>
  <c r="O74" s="1"/>
  <c r="N75"/>
  <c r="O75" s="1"/>
  <c r="N76"/>
  <c r="O76" s="1"/>
  <c r="N77"/>
  <c r="O77" s="1"/>
  <c r="N78"/>
  <c r="O78" s="1"/>
  <c r="N86"/>
  <c r="O86" s="1"/>
  <c r="N87"/>
  <c r="O87" s="1"/>
  <c r="N88"/>
  <c r="O88" s="1"/>
  <c r="N90"/>
  <c r="O90" s="1"/>
  <c r="N89"/>
  <c r="O89" s="1"/>
  <c r="N91"/>
  <c r="O91" s="1"/>
  <c r="N102"/>
  <c r="O102" s="1"/>
  <c r="N101"/>
  <c r="O101" s="1"/>
  <c r="N112"/>
  <c r="O112" s="1"/>
  <c r="N113"/>
  <c r="O113" s="1"/>
  <c r="N120"/>
  <c r="O120" s="1"/>
  <c r="N122"/>
  <c r="O122" s="1"/>
  <c r="N124"/>
  <c r="O124" s="1"/>
  <c r="N125"/>
  <c r="O125" s="1"/>
  <c r="N126"/>
  <c r="O126" s="1"/>
  <c r="N123"/>
  <c r="O123" s="1"/>
  <c r="N127"/>
  <c r="O127" s="1"/>
  <c r="N128"/>
  <c r="O128" s="1"/>
  <c r="N137"/>
  <c r="O137" s="1"/>
  <c r="N139"/>
  <c r="O139" s="1"/>
  <c r="N140"/>
  <c r="O140" s="1"/>
  <c r="N138"/>
  <c r="O138" s="1"/>
  <c r="N141"/>
  <c r="O141" s="1"/>
  <c r="N142"/>
  <c r="O142" s="1"/>
  <c r="N143"/>
  <c r="O143" s="1"/>
  <c r="N144"/>
  <c r="N156"/>
  <c r="N158"/>
  <c r="N157"/>
  <c r="N160"/>
  <c r="N159"/>
  <c r="N161"/>
  <c r="N162"/>
  <c r="N163"/>
  <c r="N175"/>
  <c r="N173"/>
  <c r="N176"/>
  <c r="N177"/>
  <c r="N179"/>
  <c r="N178"/>
  <c r="N180"/>
  <c r="N191"/>
  <c r="N193"/>
  <c r="N195"/>
  <c r="N194"/>
  <c r="N197"/>
  <c r="N196"/>
  <c r="N198"/>
  <c r="N199"/>
  <c r="N200"/>
  <c r="N201"/>
  <c r="N203"/>
  <c r="N202"/>
  <c r="N192"/>
  <c r="N38"/>
  <c r="O38" s="1"/>
  <c r="N39"/>
  <c r="O39" s="1"/>
  <c r="N40"/>
  <c r="O40" s="1"/>
  <c r="N41"/>
  <c r="O41" s="1"/>
  <c r="N50"/>
  <c r="O50" s="1"/>
  <c r="N52"/>
  <c r="O52" s="1"/>
  <c r="N53"/>
  <c r="O53" s="1"/>
  <c r="N54"/>
  <c r="O54" s="1"/>
  <c r="N51"/>
  <c r="O51" s="1"/>
  <c r="M38"/>
  <c r="M39"/>
  <c r="M40"/>
  <c r="M41"/>
  <c r="M37"/>
  <c r="J37"/>
  <c r="L38"/>
  <c r="L39"/>
  <c r="L40"/>
  <c r="L41"/>
  <c r="L37"/>
  <c r="M22"/>
  <c r="N23"/>
  <c r="O23" s="1"/>
  <c r="N24"/>
  <c r="O24" s="1"/>
  <c r="N27"/>
  <c r="O27" s="1"/>
  <c r="N25"/>
  <c r="O25" s="1"/>
  <c r="N26"/>
  <c r="O26" s="1"/>
  <c r="N28"/>
  <c r="O28" s="1"/>
  <c r="N22"/>
  <c r="O22" s="1"/>
  <c r="M23"/>
  <c r="M24"/>
  <c r="M27"/>
  <c r="M25"/>
  <c r="M26"/>
  <c r="M28"/>
  <c r="M29"/>
  <c r="J22"/>
  <c r="L23"/>
  <c r="L24"/>
  <c r="L27"/>
  <c r="L25"/>
  <c r="L26"/>
  <c r="L28"/>
  <c r="L29"/>
  <c r="L22"/>
  <c r="M12"/>
  <c r="M13"/>
  <c r="M14"/>
  <c r="M11"/>
  <c r="J11"/>
  <c r="L12"/>
  <c r="L13"/>
  <c r="L14"/>
  <c r="L11"/>
  <c r="I11"/>
  <c r="N14"/>
  <c r="O14" s="1"/>
  <c r="N12"/>
  <c r="N13"/>
  <c r="O13" s="1"/>
  <c r="O12"/>
  <c r="N11"/>
  <c r="O11" s="1"/>
  <c r="J193"/>
  <c r="J195"/>
  <c r="J194"/>
  <c r="J197"/>
  <c r="J196"/>
  <c r="J198"/>
  <c r="J199"/>
  <c r="J200"/>
  <c r="J201"/>
  <c r="J204"/>
  <c r="J203"/>
  <c r="J202"/>
  <c r="J192"/>
  <c r="J175"/>
  <c r="J181"/>
  <c r="J176"/>
  <c r="J177"/>
  <c r="J179"/>
  <c r="J178"/>
  <c r="J180"/>
  <c r="J174"/>
  <c r="J156"/>
  <c r="J158"/>
  <c r="J157"/>
  <c r="J160"/>
  <c r="J159"/>
  <c r="J161"/>
  <c r="J162"/>
  <c r="J163"/>
  <c r="J164"/>
  <c r="I156"/>
  <c r="I158"/>
  <c r="I157"/>
  <c r="I160"/>
  <c r="I159"/>
  <c r="I161"/>
  <c r="I162"/>
  <c r="I163"/>
  <c r="I164"/>
  <c r="I155"/>
  <c r="I137"/>
  <c r="I139"/>
  <c r="I140"/>
  <c r="I138"/>
  <c r="I141"/>
  <c r="I142"/>
  <c r="I143"/>
  <c r="I144"/>
  <c r="J137"/>
  <c r="J139"/>
  <c r="J140"/>
  <c r="J138"/>
  <c r="J141"/>
  <c r="J142"/>
  <c r="J143"/>
  <c r="J144"/>
  <c r="I136"/>
  <c r="J122"/>
  <c r="J124"/>
  <c r="J125"/>
  <c r="J126"/>
  <c r="J123"/>
  <c r="J129"/>
  <c r="J127"/>
  <c r="J128"/>
  <c r="J121"/>
  <c r="J112"/>
  <c r="J113"/>
  <c r="I111"/>
  <c r="J102"/>
  <c r="J101"/>
  <c r="J103"/>
  <c r="I102"/>
  <c r="I101"/>
  <c r="I103"/>
  <c r="I100"/>
  <c r="J86"/>
  <c r="J87"/>
  <c r="J88"/>
  <c r="J90"/>
  <c r="J89"/>
  <c r="J92"/>
  <c r="J91"/>
  <c r="I86"/>
  <c r="I87"/>
  <c r="I88"/>
  <c r="I90"/>
  <c r="I89"/>
  <c r="I92"/>
  <c r="I91"/>
  <c r="I85"/>
  <c r="J74"/>
  <c r="J75"/>
  <c r="J76"/>
  <c r="J77"/>
  <c r="J78"/>
  <c r="I74"/>
  <c r="I75"/>
  <c r="I76"/>
  <c r="I77"/>
  <c r="I78"/>
  <c r="I73"/>
  <c r="J51"/>
  <c r="J63"/>
  <c r="I63"/>
  <c r="I62"/>
  <c r="J52"/>
  <c r="J53"/>
  <c r="J54"/>
  <c r="J38"/>
  <c r="J39"/>
  <c r="J40"/>
  <c r="J41"/>
  <c r="I38"/>
  <c r="I39"/>
  <c r="I40"/>
  <c r="I41"/>
  <c r="I37"/>
  <c r="N174"/>
  <c r="N155"/>
  <c r="N136"/>
  <c r="O136" s="1"/>
  <c r="N121"/>
  <c r="O121" s="1"/>
  <c r="I113"/>
  <c r="I112"/>
  <c r="N111"/>
  <c r="O111" s="1"/>
  <c r="N100"/>
  <c r="O100" s="1"/>
  <c r="N85"/>
  <c r="O85" s="1"/>
  <c r="N73"/>
  <c r="O73" s="1"/>
  <c r="N62"/>
  <c r="O62" s="1"/>
  <c r="J23"/>
  <c r="J24"/>
  <c r="J27"/>
  <c r="J25"/>
  <c r="J26"/>
  <c r="J28"/>
  <c r="I23"/>
  <c r="I24"/>
  <c r="I27"/>
  <c r="I25"/>
  <c r="I26"/>
  <c r="I28"/>
  <c r="I22"/>
  <c r="J12"/>
  <c r="J13"/>
  <c r="J15"/>
  <c r="J14"/>
  <c r="I12"/>
  <c r="I13"/>
  <c r="I15"/>
  <c r="I14"/>
</calcChain>
</file>

<file path=xl/sharedStrings.xml><?xml version="1.0" encoding="utf-8"?>
<sst xmlns="http://schemas.openxmlformats.org/spreadsheetml/2006/main" count="973" uniqueCount="261">
  <si>
    <t>Место</t>
  </si>
  <si>
    <t>1 этап</t>
  </si>
  <si>
    <t>2 этап</t>
  </si>
  <si>
    <t>Примечания</t>
  </si>
  <si>
    <t>№ п/п</t>
  </si>
  <si>
    <t>Общий результат</t>
  </si>
  <si>
    <t>Средняя скорость</t>
  </si>
  <si>
    <t>Дистанция:</t>
  </si>
  <si>
    <t>метров</t>
  </si>
  <si>
    <t>Гончарук Арсен</t>
  </si>
  <si>
    <t>Канин Андрей</t>
  </si>
  <si>
    <t>Соколов Леонид</t>
  </si>
  <si>
    <t>Фомин Алексей</t>
  </si>
  <si>
    <t>Гантимуров Денис</t>
  </si>
  <si>
    <t>Тузов Александр О</t>
  </si>
  <si>
    <t>КЦЕС, Елизово</t>
  </si>
  <si>
    <t>II</t>
  </si>
  <si>
    <t>МС</t>
  </si>
  <si>
    <t>Номер</t>
  </si>
  <si>
    <t>УЧАСТНИК, Фамилия Имя</t>
  </si>
  <si>
    <t>Квал</t>
  </si>
  <si>
    <t>Выполнение</t>
  </si>
  <si>
    <t>III</t>
  </si>
  <si>
    <t>КЦЕС, П-Камчатский</t>
  </si>
  <si>
    <t>Организация ЕС (Регион/город)</t>
  </si>
  <si>
    <t>2</t>
  </si>
  <si>
    <t>3</t>
  </si>
  <si>
    <t>4</t>
  </si>
  <si>
    <t>5</t>
  </si>
  <si>
    <t>Дата</t>
  </si>
  <si>
    <t>Температура воздуха</t>
  </si>
  <si>
    <t>Сила ветра</t>
  </si>
  <si>
    <t>Ясность, осадки</t>
  </si>
  <si>
    <t>Состояние дистанции</t>
  </si>
  <si>
    <t>МЕТЕОРОЛОГИЧЕСКИЕ УСЛОВИЯ</t>
  </si>
  <si>
    <t>Андреева Ирина</t>
  </si>
  <si>
    <t>Орехова Наталья</t>
  </si>
  <si>
    <t>Саратцева Светлана</t>
  </si>
  <si>
    <t>Березань Светлана</t>
  </si>
  <si>
    <t>Суслина Ксения</t>
  </si>
  <si>
    <t>Порода собаки</t>
  </si>
  <si>
    <t>Кривогорницын Александр</t>
  </si>
  <si>
    <t>Семашкина Анастасия</t>
  </si>
  <si>
    <t>Казаков Андрей</t>
  </si>
  <si>
    <t>Год рожд</t>
  </si>
  <si>
    <t>Ворожцов Анатолий</t>
  </si>
  <si>
    <t>Касаткина Ксения</t>
  </si>
  <si>
    <t>Люлин Кирилл</t>
  </si>
  <si>
    <t>Суслина Натэлла</t>
  </si>
  <si>
    <t>Кочегарова Ксения</t>
  </si>
  <si>
    <t>Башкиров Владимир</t>
  </si>
  <si>
    <t>Региональная общественная организация "Камчатский центр ездового спорта"</t>
  </si>
  <si>
    <t>г.П.-Камчатский</t>
  </si>
  <si>
    <t>КЦЕС, Пионерский</t>
  </si>
  <si>
    <t>г. Елизово</t>
  </si>
  <si>
    <t>Даудрих Юлия</t>
  </si>
  <si>
    <t xml:space="preserve">    Камчатский край, г. Петропавловск-Камчатский, лыжная база "Лесная"</t>
  </si>
  <si>
    <t>3-4 сентября 2016 года</t>
  </si>
  <si>
    <t>Открытый чемпионат и первенство 
Камчатского края по бесснежным дисциплинам ездового спорта</t>
  </si>
  <si>
    <t>КЦЕС, с. Мильково</t>
  </si>
  <si>
    <t>н/м Лаки</t>
  </si>
  <si>
    <t>н/м Айк</t>
  </si>
  <si>
    <t>Краюшкин Виталий</t>
  </si>
  <si>
    <t>н/м Бьерн</t>
  </si>
  <si>
    <t>н/м Нора</t>
  </si>
  <si>
    <t>Максакбаев Владимир</t>
  </si>
  <si>
    <t>Дети Севера, г.П-К</t>
  </si>
  <si>
    <t>н/м Форд</t>
  </si>
  <si>
    <t>Отставание</t>
  </si>
  <si>
    <t>Время</t>
  </si>
  <si>
    <t>е/д Гейзер</t>
  </si>
  <si>
    <t>н/м Локи</t>
  </si>
  <si>
    <t>Чирухина Юлия</t>
  </si>
  <si>
    <t>н/м Нана</t>
  </si>
  <si>
    <t>е/д Рокси</t>
  </si>
  <si>
    <t>Еремеева Александра</t>
  </si>
  <si>
    <t>с/х Скай</t>
  </si>
  <si>
    <t>с/х Хашика</t>
  </si>
  <si>
    <t>Гунская Екатерина</t>
  </si>
  <si>
    <t>с/х Майя</t>
  </si>
  <si>
    <t>Чиркова Маргарита</t>
  </si>
  <si>
    <t>Не старт.</t>
  </si>
  <si>
    <t>с/х Дизель</t>
  </si>
  <si>
    <t>с/х Анор</t>
  </si>
  <si>
    <t xml:space="preserve">Результат </t>
  </si>
  <si>
    <t>Ищенко Алиса</t>
  </si>
  <si>
    <t>Iю</t>
  </si>
  <si>
    <t>н/м Норд</t>
  </si>
  <si>
    <t>Чикина Дарина</t>
  </si>
  <si>
    <t>н/м Сэм</t>
  </si>
  <si>
    <t>Кривогорницына Кристина</t>
  </si>
  <si>
    <t>н/м Свэн</t>
  </si>
  <si>
    <t>Зервудаки Элени</t>
  </si>
  <si>
    <t>с/х Кайна</t>
  </si>
  <si>
    <t>Канина Елизавета</t>
  </si>
  <si>
    <t>н/м Лайма</t>
  </si>
  <si>
    <t>Гришина Елизавета</t>
  </si>
  <si>
    <t>Кривогорницына Дарья</t>
  </si>
  <si>
    <t>Кривогорницын Виталий</t>
  </si>
  <si>
    <t>н/м Гордон</t>
  </si>
  <si>
    <t>Кривогорницын Марк</t>
  </si>
  <si>
    <t>н/м Грейт</t>
  </si>
  <si>
    <t>метис Харт</t>
  </si>
  <si>
    <t>Стрелов Алексей</t>
  </si>
  <si>
    <t>с/х Оскар</t>
  </si>
  <si>
    <t>Евстратов Григорий</t>
  </si>
  <si>
    <t>с/х Шаман</t>
  </si>
  <si>
    <t>Чепраков Андрей</t>
  </si>
  <si>
    <t>с/х Амур</t>
  </si>
  <si>
    <t>а/х Арго, Пика</t>
  </si>
  <si>
    <t>а/х Граф, Пихта</t>
  </si>
  <si>
    <t>а/х Пурга, Пулька</t>
  </si>
  <si>
    <t>а/м Ливер, Ляля</t>
  </si>
  <si>
    <t>Турусов Алексей</t>
  </si>
  <si>
    <t>с/х Юн, Нора</t>
  </si>
  <si>
    <t>с/х Мишлен,н/м Фокус</t>
  </si>
  <si>
    <t>Дети Севера, Елизово</t>
  </si>
  <si>
    <t>а/х Так, Ток</t>
  </si>
  <si>
    <t>с/х Айвенго, Бут</t>
  </si>
  <si>
    <t>с/х Аляска, Гримм</t>
  </si>
  <si>
    <t>с/х Курт, Алиша</t>
  </si>
  <si>
    <t>Хорошилов Андрей</t>
  </si>
  <si>
    <t>а/м Туман</t>
  </si>
  <si>
    <t>дратхаар Чак</t>
  </si>
  <si>
    <t>с/х Ёши</t>
  </si>
  <si>
    <t>Чайка Владимир</t>
  </si>
  <si>
    <t>с/х Рем</t>
  </si>
  <si>
    <t>КЦЕС, Зелёный</t>
  </si>
  <si>
    <t>лайка Гоша</t>
  </si>
  <si>
    <t>самоед Хана</t>
  </si>
  <si>
    <t>Иванов Василий</t>
  </si>
  <si>
    <t>с/х Каллиста</t>
  </si>
  <si>
    <t>Осичкина Екатерина</t>
  </si>
  <si>
    <t>лабрадор Бумер</t>
  </si>
  <si>
    <t>Махпирова Кристина</t>
  </si>
  <si>
    <t>н/о Ресми</t>
  </si>
  <si>
    <t>Кривша Владислав</t>
  </si>
  <si>
    <t>дратхаар Джой</t>
  </si>
  <si>
    <t>метис Скиф</t>
  </si>
  <si>
    <t>Тузов Александр А</t>
  </si>
  <si>
    <t>Березань Даниил</t>
  </si>
  <si>
    <t>с/х Мишлен</t>
  </si>
  <si>
    <t>Вржещ Егор</t>
  </si>
  <si>
    <t>метис Бучь</t>
  </si>
  <si>
    <t>н/м Агат</t>
  </si>
  <si>
    <t>н/м Фокус</t>
  </si>
  <si>
    <t>Тузов Данила</t>
  </si>
  <si>
    <t>самоед Бира</t>
  </si>
  <si>
    <t>с/х Юта</t>
  </si>
  <si>
    <t>Чалышев Георгий</t>
  </si>
  <si>
    <t>с/х Алиша</t>
  </si>
  <si>
    <t>Ванжуло Алексей</t>
  </si>
  <si>
    <t>Семашкина Анна</t>
  </si>
  <si>
    <t>н/м Джаз</t>
  </si>
  <si>
    <t>Семашкина Мария</t>
  </si>
  <si>
    <t>н/м Джем</t>
  </si>
  <si>
    <t>Семашкина Лида</t>
  </si>
  <si>
    <t>н/м Дуга</t>
  </si>
  <si>
    <t>Ситникова Валерия</t>
  </si>
  <si>
    <t>с/х Чуя</t>
  </si>
  <si>
    <t>Иванова Юлия</t>
  </si>
  <si>
    <t>г. Вилючинск</t>
  </si>
  <si>
    <t>Гантимурова Эльвира</t>
  </si>
  <si>
    <t>с/х Киса</t>
  </si>
  <si>
    <t>Чмелюк Вероника</t>
  </si>
  <si>
    <t>метис Тера</t>
  </si>
  <si>
    <t>Cнят</t>
  </si>
  <si>
    <t>е/д Кхалиси</t>
  </si>
  <si>
    <t>доберман Терра</t>
  </si>
  <si>
    <t>н/м Пурга</t>
  </si>
  <si>
    <t>Соболева Лариса</t>
  </si>
  <si>
    <t>Саушкина Юлия</t>
  </si>
  <si>
    <t>лайка Туман</t>
  </si>
  <si>
    <t>с/х Курт</t>
  </si>
  <si>
    <t>с/х Норд</t>
  </si>
  <si>
    <t>Моргачёва Анна</t>
  </si>
  <si>
    <t>с/х Жемчуг с ГЗ</t>
  </si>
  <si>
    <t>Тузова Дарья</t>
  </si>
  <si>
    <t>в/к</t>
  </si>
  <si>
    <t>Язвенко София</t>
  </si>
  <si>
    <t>с/х Найт</t>
  </si>
  <si>
    <t>Будэй Наталья</t>
  </si>
  <si>
    <t>с/х Аляска</t>
  </si>
  <si>
    <t>Ситникова Варвара</t>
  </si>
  <si>
    <t>ТК Камчадал</t>
  </si>
  <si>
    <t>Киянова Ника</t>
  </si>
  <si>
    <t>Вржещ Серафима</t>
  </si>
  <si>
    <t>Карпова Карина</t>
  </si>
  <si>
    <t>Гончарова Кира</t>
  </si>
  <si>
    <t>Чикина Милана</t>
  </si>
  <si>
    <t>с/х Бут</t>
  </si>
  <si>
    <t>Ванжуло Леонид</t>
  </si>
  <si>
    <t>с/х Адель</t>
  </si>
  <si>
    <t>курцхаар Дамас</t>
  </si>
  <si>
    <t>Малышева Светлана</t>
  </si>
  <si>
    <t>Ситникова Ольга</t>
  </si>
  <si>
    <t>а/х Оскар</t>
  </si>
  <si>
    <t>метис Бим</t>
  </si>
  <si>
    <t>с/х Ева</t>
  </si>
  <si>
    <t>Киянов Алексей</t>
  </si>
  <si>
    <t>Гончарова Ольга</t>
  </si>
  <si>
    <t>лайка Румба</t>
  </si>
  <si>
    <t>с/х Арвен</t>
  </si>
  <si>
    <t>Язвенко Екатерина</t>
  </si>
  <si>
    <t>Горбатюк</t>
  </si>
  <si>
    <t>с/х Алиша, Хашика</t>
  </si>
  <si>
    <t>Чалышева Алена</t>
  </si>
  <si>
    <t>Баркалова Анна</t>
  </si>
  <si>
    <t>доберман Мира</t>
  </si>
  <si>
    <t>Мулюкина Ульяна</t>
  </si>
  <si>
    <t>Киселева Евгения</t>
  </si>
  <si>
    <t>метис Френки</t>
  </si>
  <si>
    <t>Ванжуло Вера</t>
  </si>
  <si>
    <t>Минькин Георгий</t>
  </si>
  <si>
    <t>с/х Фокс</t>
  </si>
  <si>
    <t>DBM, Велосипед 1 собака (0710101411Л) мужчины (от 18 лет)</t>
  </si>
  <si>
    <t>DBW, Велосипед 1 собака (0710101411Л) женщины (от 18 лет)</t>
  </si>
  <si>
    <t>DBWJ, Велосипед 1 собака юниорки (12-17 лет) (показательные)</t>
  </si>
  <si>
    <t>DBMJ, Велосипед 1 собака юниоры (12-17 лет) (показательные)</t>
  </si>
  <si>
    <t>DR6-8, Карт 6–8 собак (0710121411Л) мужчины/женщины (от 18 лет)</t>
  </si>
  <si>
    <t>DS2, Скутер 2 собаки (0710141411Л) мужчины/женщины (от 18 лет)</t>
  </si>
  <si>
    <t>DCM, Кросс 1 собака (0710091411Я) мужчины (от 18 лет)</t>
  </si>
  <si>
    <t>DCWJ2, Кросс 1 собака (0710091411Я) юниорки (15-17 лет)</t>
  </si>
  <si>
    <t>DCMJ2, Кросс 1 собака (0710091411Я) юниоры (15-17 лет)</t>
  </si>
  <si>
    <t>метра</t>
  </si>
  <si>
    <t>DCMJ1, Кросс 1 собака (0710091411Я) юноши (до 14 лет)</t>
  </si>
  <si>
    <t>DCWJ1, Кросс 1 собака (0710091411Я) девушки (до 14 лет)</t>
  </si>
  <si>
    <t>DCW, Кросс 1 собака (0710091411Я) женщины (от 18 лет)</t>
  </si>
  <si>
    <t>Детские старты (до 8 лет) (показательные выступления): кросс 1 собака</t>
  </si>
  <si>
    <t>Пробные старты (Хэппи дог) (показательные выступления)</t>
  </si>
  <si>
    <t>Малооблачно</t>
  </si>
  <si>
    <t xml:space="preserve">Трасса: хорошая.                                                                                                                                                  Рельеф: сильнопересеченная, грунтовая лесная дорога, с резкими и крутыми поворотами.
Разметка: в соответствии с ПРАВИЛАМИ ВИДА СПОРТА «ЕЗДОВОЙ СПОРТ»
</t>
  </si>
  <si>
    <t>Облачно с прояснениями</t>
  </si>
  <si>
    <t>10 часов: +13°C</t>
  </si>
  <si>
    <t xml:space="preserve">Северный 1 м/с
</t>
  </si>
  <si>
    <t xml:space="preserve">Южный 2 м/с
</t>
  </si>
  <si>
    <t>Влажность, %</t>
  </si>
  <si>
    <t>12 часов: +18°C</t>
  </si>
  <si>
    <t>11 часов: +15°C</t>
  </si>
  <si>
    <t>9 часов: +11°C</t>
  </si>
  <si>
    <t>11 часов: +14°C</t>
  </si>
  <si>
    <t>10 часов: +12°C</t>
  </si>
  <si>
    <t xml:space="preserve">Западный 2 м/с
</t>
  </si>
  <si>
    <t xml:space="preserve">Юго-западный 3 м/с
</t>
  </si>
  <si>
    <t>п.п.12.3</t>
  </si>
  <si>
    <t>п.п.3.2.2.2</t>
  </si>
  <si>
    <t>Березань Милена</t>
  </si>
  <si>
    <t>с/х Жемчуг</t>
  </si>
  <si>
    <t>Сошёл</t>
  </si>
  <si>
    <t>6</t>
  </si>
  <si>
    <t>7</t>
  </si>
  <si>
    <t>9</t>
  </si>
  <si>
    <t>2 этапа по</t>
  </si>
  <si>
    <t>Набор высоты на этапе:</t>
  </si>
  <si>
    <t>Гончарук Кира</t>
  </si>
  <si>
    <t>Мулюкин Лев</t>
  </si>
  <si>
    <t>Мулюкина Кира</t>
  </si>
  <si>
    <t>лайка Вега</t>
  </si>
  <si>
    <t>Мулюкин Валентин</t>
  </si>
  <si>
    <t>метис Веста</t>
  </si>
  <si>
    <t>I</t>
  </si>
</sst>
</file>

<file path=xl/styles.xml><?xml version="1.0" encoding="utf-8"?>
<styleSheet xmlns="http://schemas.openxmlformats.org/spreadsheetml/2006/main">
  <numFmts count="2">
    <numFmt numFmtId="164" formatCode="h:mm:ss.0"/>
    <numFmt numFmtId="165" formatCode="h:mm:ss.0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6" fillId="0" borderId="0" xfId="0" applyFont="1"/>
    <xf numFmtId="164" fontId="2" fillId="0" borderId="6" xfId="0" applyNumberFormat="1" applyFont="1" applyBorder="1" applyAlignment="1">
      <alignment horizontal="center" vertical="center"/>
    </xf>
    <xf numFmtId="1" fontId="6" fillId="0" borderId="0" xfId="0" applyNumberFormat="1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7" fontId="0" fillId="0" borderId="0" xfId="0" applyNumberFormat="1" applyBorder="1" applyAlignment="1">
      <alignment horizontal="center" vertical="center"/>
    </xf>
    <xf numFmtId="0" fontId="12" fillId="0" borderId="0" xfId="0" applyFont="1"/>
    <xf numFmtId="0" fontId="13" fillId="4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5" fillId="0" borderId="0" xfId="0" applyFont="1"/>
    <xf numFmtId="164" fontId="2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wrapText="1"/>
    </xf>
    <xf numFmtId="165" fontId="2" fillId="0" borderId="6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4" fontId="9" fillId="0" borderId="24" xfId="0" applyNumberFormat="1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left" wrapText="1"/>
    </xf>
    <xf numFmtId="164" fontId="18" fillId="5" borderId="0" xfId="0" applyNumberFormat="1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center" vertical="center"/>
    </xf>
    <xf numFmtId="49" fontId="18" fillId="5" borderId="0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165" fontId="8" fillId="0" borderId="36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14" fontId="14" fillId="0" borderId="13" xfId="0" applyNumberFormat="1" applyFont="1" applyBorder="1" applyAlignment="1">
      <alignment horizontal="left" vertical="center" wrapText="1"/>
    </xf>
    <xf numFmtId="14" fontId="14" fillId="0" borderId="6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left"/>
    </xf>
    <xf numFmtId="0" fontId="17" fillId="5" borderId="25" xfId="0" applyFont="1" applyFill="1" applyBorder="1" applyAlignment="1">
      <alignment horizontal="left"/>
    </xf>
    <xf numFmtId="2" fontId="17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left"/>
    </xf>
    <xf numFmtId="165" fontId="22" fillId="0" borderId="23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left"/>
    </xf>
    <xf numFmtId="164" fontId="22" fillId="5" borderId="8" xfId="0" applyNumberFormat="1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2" fontId="17" fillId="5" borderId="6" xfId="0" applyNumberFormat="1" applyFont="1" applyFill="1" applyBorder="1" applyAlignment="1">
      <alignment horizontal="center" vertical="center"/>
    </xf>
    <xf numFmtId="49" fontId="22" fillId="5" borderId="6" xfId="0" applyNumberFormat="1" applyFont="1" applyFill="1" applyBorder="1" applyAlignment="1">
      <alignment horizontal="center" vertical="center"/>
    </xf>
    <xf numFmtId="164" fontId="22" fillId="5" borderId="31" xfId="0" applyNumberFormat="1" applyFont="1" applyFill="1" applyBorder="1" applyAlignment="1">
      <alignment horizontal="center" vertical="center"/>
    </xf>
    <xf numFmtId="2" fontId="17" fillId="5" borderId="24" xfId="0" applyNumberFormat="1" applyFont="1" applyFill="1" applyBorder="1" applyAlignment="1">
      <alignment horizontal="center" vertical="center"/>
    </xf>
    <xf numFmtId="49" fontId="22" fillId="5" borderId="24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164" fontId="22" fillId="5" borderId="21" xfId="0" applyNumberFormat="1" applyFont="1" applyFill="1" applyBorder="1" applyAlignment="1">
      <alignment horizontal="center" vertical="center"/>
    </xf>
    <xf numFmtId="164" fontId="22" fillId="5" borderId="23" xfId="0" applyNumberFormat="1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left" wrapText="1"/>
    </xf>
    <xf numFmtId="0" fontId="21" fillId="0" borderId="24" xfId="0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left" wrapText="1"/>
    </xf>
    <xf numFmtId="0" fontId="20" fillId="5" borderId="25" xfId="0" applyFont="1" applyFill="1" applyBorder="1" applyAlignment="1">
      <alignment horizontal="center" vertical="center" wrapText="1"/>
    </xf>
    <xf numFmtId="0" fontId="1" fillId="0" borderId="0" xfId="0" applyFont="1" applyAlignment="1"/>
    <xf numFmtId="164" fontId="8" fillId="0" borderId="21" xfId="0" applyNumberFormat="1" applyFont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center" vertical="center"/>
    </xf>
    <xf numFmtId="49" fontId="10" fillId="5" borderId="24" xfId="0" applyNumberFormat="1" applyFont="1" applyFill="1" applyBorder="1" applyAlignment="1">
      <alignment horizontal="center" vertical="center"/>
    </xf>
    <xf numFmtId="49" fontId="10" fillId="5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23" fillId="5" borderId="24" xfId="0" applyFont="1" applyFill="1" applyBorder="1" applyAlignment="1">
      <alignment horizontal="center" vertical="center" wrapText="1"/>
    </xf>
    <xf numFmtId="0" fontId="23" fillId="0" borderId="0" xfId="0" applyFont="1" applyAlignment="1"/>
    <xf numFmtId="164" fontId="9" fillId="0" borderId="22" xfId="0" applyNumberFormat="1" applyFont="1" applyBorder="1" applyAlignment="1">
      <alignment horizontal="left" vertical="top" wrapText="1"/>
    </xf>
    <xf numFmtId="164" fontId="9" fillId="0" borderId="38" xfId="0" applyNumberFormat="1" applyFont="1" applyBorder="1" applyAlignment="1">
      <alignment horizontal="left" vertical="top" wrapText="1"/>
    </xf>
    <xf numFmtId="164" fontId="9" fillId="0" borderId="25" xfId="0" applyNumberFormat="1" applyFont="1" applyBorder="1" applyAlignment="1">
      <alignment horizontal="left" vertical="top" wrapText="1"/>
    </xf>
    <xf numFmtId="165" fontId="2" fillId="0" borderId="7" xfId="0" applyNumberFormat="1" applyFont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164" fontId="9" fillId="0" borderId="7" xfId="0" applyNumberFormat="1" applyFont="1" applyBorder="1" applyAlignment="1">
      <alignment horizontal="left" vertical="top" wrapText="1"/>
    </xf>
    <xf numFmtId="164" fontId="9" fillId="0" borderId="41" xfId="0" applyNumberFormat="1" applyFont="1" applyBorder="1" applyAlignment="1">
      <alignment horizontal="left" vertical="top" wrapText="1"/>
    </xf>
    <xf numFmtId="164" fontId="2" fillId="0" borderId="41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0" fontId="4" fillId="0" borderId="10" xfId="0" applyFont="1" applyBorder="1" applyAlignment="1"/>
    <xf numFmtId="0" fontId="2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tabSelected="1" view="pageBreakPreview" topLeftCell="A179" zoomScale="85" zoomScaleSheetLayoutView="85" workbookViewId="0">
      <selection activeCell="A194" sqref="A194:XFD209"/>
    </sheetView>
  </sheetViews>
  <sheetFormatPr defaultRowHeight="15"/>
  <cols>
    <col min="1" max="1" width="8.28515625" customWidth="1"/>
    <col min="2" max="2" width="23.140625" customWidth="1"/>
    <col min="3" max="3" width="18.140625" customWidth="1"/>
    <col min="4" max="4" width="4.42578125" customWidth="1"/>
    <col min="5" max="5" width="4.85546875" customWidth="1"/>
    <col min="6" max="6" width="5.7109375" customWidth="1"/>
    <col min="7" max="7" width="15.7109375" customWidth="1"/>
    <col min="8" max="8" width="9.7109375" customWidth="1"/>
    <col min="9" max="9" width="10.85546875" customWidth="1"/>
    <col min="10" max="10" width="8.42578125" customWidth="1"/>
    <col min="11" max="11" width="9.7109375" customWidth="1"/>
    <col min="12" max="12" width="10.5703125" customWidth="1"/>
    <col min="13" max="13" width="9.140625" customWidth="1"/>
    <col min="14" max="14" width="9.5703125" customWidth="1"/>
    <col min="15" max="15" width="8.85546875" customWidth="1"/>
    <col min="16" max="16" width="9.140625" style="121" customWidth="1"/>
    <col min="17" max="17" width="7.7109375" customWidth="1"/>
    <col min="18" max="18" width="12.42578125" customWidth="1"/>
  </cols>
  <sheetData>
    <row r="1" spans="1:21" ht="45.75" customHeight="1">
      <c r="A1" s="145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/>
      <c r="S1" s="1"/>
      <c r="T1" s="1"/>
    </row>
    <row r="2" spans="1:21" ht="23.25" customHeight="1">
      <c r="A2" s="148" t="s">
        <v>51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50"/>
      <c r="S2" s="1"/>
      <c r="T2" s="1"/>
    </row>
    <row r="3" spans="1:21" ht="18.75">
      <c r="A3" s="151" t="s">
        <v>57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"/>
      <c r="T3" s="1"/>
      <c r="U3" s="1"/>
    </row>
    <row r="4" spans="1:21" ht="15.75">
      <c r="A4" s="154" t="s">
        <v>56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6"/>
      <c r="S4" s="1"/>
      <c r="T4" s="1"/>
    </row>
    <row r="5" spans="1:21" ht="18.75">
      <c r="A5" s="1"/>
      <c r="B5" s="4"/>
      <c r="C5" s="5"/>
      <c r="D5" s="5"/>
      <c r="E5" s="5"/>
      <c r="F5" s="5"/>
      <c r="G5" s="4"/>
      <c r="H5" s="4"/>
      <c r="I5" s="5"/>
      <c r="J5" s="5"/>
      <c r="K5" s="5"/>
      <c r="L5" s="5"/>
      <c r="M5" s="4"/>
      <c r="N5" s="4"/>
      <c r="O5" s="4"/>
      <c r="P5" s="120"/>
      <c r="Q5" s="5"/>
      <c r="R5" s="4"/>
      <c r="S5" s="1"/>
      <c r="T5" s="1"/>
    </row>
    <row r="6" spans="1:21" ht="15.75" customHeight="1">
      <c r="A6" s="29" t="s">
        <v>215</v>
      </c>
      <c r="B6" s="6"/>
      <c r="C6" s="29"/>
      <c r="D6" s="29"/>
      <c r="E6" s="7"/>
      <c r="F6" s="7"/>
      <c r="G6" s="7"/>
      <c r="H6" s="16"/>
      <c r="I6" s="16"/>
      <c r="J6" s="16"/>
      <c r="K6" s="16"/>
      <c r="L6" s="16"/>
      <c r="M6" s="7" t="s">
        <v>7</v>
      </c>
      <c r="N6" s="7"/>
      <c r="O6" s="7" t="s">
        <v>252</v>
      </c>
      <c r="Q6" s="9">
        <v>5350</v>
      </c>
      <c r="R6" s="10" t="s">
        <v>8</v>
      </c>
      <c r="S6" s="1"/>
      <c r="T6" s="1"/>
    </row>
    <row r="7" spans="1:21" ht="19.5" customHeight="1" thickBot="1">
      <c r="A7" s="7"/>
      <c r="B7" s="6"/>
      <c r="C7" s="29"/>
      <c r="D7" s="6"/>
      <c r="E7" s="7"/>
      <c r="F7" s="7"/>
      <c r="G7" s="6"/>
      <c r="H7" s="7"/>
      <c r="I7" s="7"/>
      <c r="J7" s="7"/>
      <c r="K7" s="7"/>
      <c r="L7" s="7"/>
      <c r="M7" s="7" t="s">
        <v>253</v>
      </c>
      <c r="N7" s="6"/>
      <c r="O7" s="7"/>
      <c r="Q7" s="9">
        <v>110</v>
      </c>
      <c r="R7" s="10" t="s">
        <v>8</v>
      </c>
      <c r="S7" s="1"/>
      <c r="T7" s="1"/>
    </row>
    <row r="8" spans="1:21" ht="15" customHeight="1" thickBot="1">
      <c r="A8" s="159" t="s">
        <v>4</v>
      </c>
      <c r="B8" s="157" t="s">
        <v>19</v>
      </c>
      <c r="C8" s="157" t="s">
        <v>24</v>
      </c>
      <c r="D8" s="161" t="s">
        <v>20</v>
      </c>
      <c r="E8" s="161" t="s">
        <v>18</v>
      </c>
      <c r="F8" s="161" t="s">
        <v>44</v>
      </c>
      <c r="G8" s="157" t="s">
        <v>40</v>
      </c>
      <c r="H8" s="189" t="s">
        <v>84</v>
      </c>
      <c r="I8" s="190"/>
      <c r="J8" s="190"/>
      <c r="K8" s="190"/>
      <c r="L8" s="190"/>
      <c r="M8" s="191"/>
      <c r="N8" s="184" t="s">
        <v>5</v>
      </c>
      <c r="O8" s="142" t="s">
        <v>6</v>
      </c>
      <c r="P8" s="139" t="s">
        <v>0</v>
      </c>
      <c r="Q8" s="142" t="s">
        <v>21</v>
      </c>
      <c r="R8" s="137" t="s">
        <v>3</v>
      </c>
      <c r="S8" s="1"/>
      <c r="T8" s="1"/>
    </row>
    <row r="9" spans="1:21" ht="15" customHeight="1">
      <c r="A9" s="160"/>
      <c r="B9" s="158"/>
      <c r="C9" s="158"/>
      <c r="D9" s="162"/>
      <c r="E9" s="162"/>
      <c r="F9" s="162"/>
      <c r="G9" s="158"/>
      <c r="H9" s="164" t="s">
        <v>1</v>
      </c>
      <c r="I9" s="165"/>
      <c r="J9" s="166"/>
      <c r="K9" s="164" t="s">
        <v>2</v>
      </c>
      <c r="L9" s="167"/>
      <c r="M9" s="168"/>
      <c r="N9" s="185"/>
      <c r="O9" s="143"/>
      <c r="P9" s="140"/>
      <c r="Q9" s="143"/>
      <c r="R9" s="138"/>
      <c r="S9" s="1"/>
      <c r="T9" s="1"/>
    </row>
    <row r="10" spans="1:21" ht="25.5">
      <c r="A10" s="160"/>
      <c r="B10" s="158"/>
      <c r="C10" s="158"/>
      <c r="D10" s="163"/>
      <c r="E10" s="163"/>
      <c r="F10" s="163"/>
      <c r="G10" s="158"/>
      <c r="H10" s="57" t="s">
        <v>69</v>
      </c>
      <c r="I10" s="58" t="s">
        <v>68</v>
      </c>
      <c r="J10" s="59" t="s">
        <v>6</v>
      </c>
      <c r="K10" s="57" t="s">
        <v>69</v>
      </c>
      <c r="L10" s="58" t="s">
        <v>68</v>
      </c>
      <c r="M10" s="59" t="s">
        <v>6</v>
      </c>
      <c r="N10" s="185"/>
      <c r="O10" s="143"/>
      <c r="P10" s="141"/>
      <c r="Q10" s="144"/>
      <c r="R10" s="138"/>
      <c r="S10" s="1"/>
      <c r="T10" s="1"/>
    </row>
    <row r="11" spans="1:21" ht="15" customHeight="1">
      <c r="A11" s="44">
        <v>1</v>
      </c>
      <c r="B11" s="32" t="s">
        <v>11</v>
      </c>
      <c r="C11" s="20" t="s">
        <v>59</v>
      </c>
      <c r="D11" s="18" t="s">
        <v>16</v>
      </c>
      <c r="E11" s="17">
        <v>2</v>
      </c>
      <c r="F11" s="80">
        <v>1999</v>
      </c>
      <c r="G11" s="19" t="s">
        <v>60</v>
      </c>
      <c r="H11" s="37">
        <v>8.3350694444444436E-3</v>
      </c>
      <c r="I11" s="36">
        <f>H11-$H$11</f>
        <v>0</v>
      </c>
      <c r="J11" s="38">
        <f>$Q$6/(H11*24000)</f>
        <v>26.744428244115809</v>
      </c>
      <c r="K11" s="37">
        <v>8.4105324074074082E-3</v>
      </c>
      <c r="L11" s="36">
        <f>K11-$K$11</f>
        <v>0</v>
      </c>
      <c r="M11" s="38">
        <f>$Q$6/(K11*24000)</f>
        <v>26.50446557584598</v>
      </c>
      <c r="N11" s="37">
        <f>H11+K11</f>
        <v>1.6745601851851852E-2</v>
      </c>
      <c r="O11" s="85">
        <f>$Q$6*2/(N11*24000)</f>
        <v>26.623906221921178</v>
      </c>
      <c r="P11" s="115">
        <v>1</v>
      </c>
      <c r="Q11" s="86" t="s">
        <v>16</v>
      </c>
      <c r="R11" s="87"/>
      <c r="S11" s="1"/>
      <c r="T11" s="1"/>
    </row>
    <row r="12" spans="1:21" ht="15" customHeight="1">
      <c r="A12" s="44">
        <v>2</v>
      </c>
      <c r="B12" s="32" t="s">
        <v>10</v>
      </c>
      <c r="C12" s="20" t="s">
        <v>59</v>
      </c>
      <c r="D12" s="18" t="s">
        <v>17</v>
      </c>
      <c r="E12" s="17">
        <v>3</v>
      </c>
      <c r="F12" s="80">
        <v>1968</v>
      </c>
      <c r="G12" s="19" t="s">
        <v>61</v>
      </c>
      <c r="H12" s="37">
        <v>8.5320601851851859E-3</v>
      </c>
      <c r="I12" s="36">
        <f>H12-$H$11</f>
        <v>1.9699074074074237E-4</v>
      </c>
      <c r="J12" s="38">
        <f>$Q$6/(H12*24000)</f>
        <v>26.126944938073983</v>
      </c>
      <c r="K12" s="37">
        <v>8.6420138888888883E-3</v>
      </c>
      <c r="L12" s="36">
        <f t="shared" ref="L12:L14" si="0">K12-$K$11</f>
        <v>2.3148148148148008E-4</v>
      </c>
      <c r="M12" s="38">
        <f t="shared" ref="M12:M14" si="1">$Q$6/(K12*24000)</f>
        <v>25.794527703001325</v>
      </c>
      <c r="N12" s="37">
        <f>H12+K12</f>
        <v>1.7174074074074074E-2</v>
      </c>
      <c r="O12" s="85">
        <f>$Q$6*2/(N12*24000)</f>
        <v>25.959672201854644</v>
      </c>
      <c r="P12" s="115" t="s">
        <v>25</v>
      </c>
      <c r="Q12" s="86" t="s">
        <v>16</v>
      </c>
      <c r="R12" s="87"/>
      <c r="S12" s="1"/>
      <c r="T12" s="1"/>
    </row>
    <row r="13" spans="1:21" ht="15" customHeight="1">
      <c r="A13" s="44">
        <v>3</v>
      </c>
      <c r="B13" s="32" t="s">
        <v>62</v>
      </c>
      <c r="C13" s="20" t="s">
        <v>52</v>
      </c>
      <c r="D13" s="18" t="s">
        <v>16</v>
      </c>
      <c r="E13" s="17">
        <v>5</v>
      </c>
      <c r="F13" s="80">
        <v>1988</v>
      </c>
      <c r="G13" s="19" t="s">
        <v>63</v>
      </c>
      <c r="H13" s="37">
        <v>9.043981481481481E-3</v>
      </c>
      <c r="I13" s="36">
        <f>H13-$H$11</f>
        <v>7.0891203703703741E-4</v>
      </c>
      <c r="J13" s="38">
        <f>$Q$6/(H13*24000)</f>
        <v>24.648067571026363</v>
      </c>
      <c r="K13" s="37">
        <v>9.320717592592594E-3</v>
      </c>
      <c r="L13" s="36">
        <f t="shared" si="0"/>
        <v>9.1018518518518575E-4</v>
      </c>
      <c r="M13" s="38">
        <f t="shared" si="1"/>
        <v>23.916255851783781</v>
      </c>
      <c r="N13" s="37">
        <f>H13+K13</f>
        <v>1.8364699074074075E-2</v>
      </c>
      <c r="O13" s="85">
        <f>$Q$6*2/(N13*24000)</f>
        <v>24.276647906674818</v>
      </c>
      <c r="P13" s="115" t="s">
        <v>26</v>
      </c>
      <c r="Q13" s="86" t="s">
        <v>16</v>
      </c>
      <c r="R13" s="87"/>
      <c r="S13" s="1"/>
      <c r="T13" s="1"/>
    </row>
    <row r="14" spans="1:21" ht="15" customHeight="1">
      <c r="A14" s="44">
        <v>4</v>
      </c>
      <c r="B14" s="32" t="s">
        <v>65</v>
      </c>
      <c r="C14" s="20" t="s">
        <v>66</v>
      </c>
      <c r="D14" s="18" t="s">
        <v>16</v>
      </c>
      <c r="E14" s="17">
        <v>4</v>
      </c>
      <c r="F14" s="80">
        <v>1997</v>
      </c>
      <c r="G14" s="19" t="s">
        <v>67</v>
      </c>
      <c r="H14" s="37">
        <v>1.1246412037037036E-2</v>
      </c>
      <c r="I14" s="36">
        <f>H14-$H$11</f>
        <v>2.9113425925925921E-3</v>
      </c>
      <c r="J14" s="38">
        <f>$Q$6/(H14*24000)</f>
        <v>19.821136370653196</v>
      </c>
      <c r="K14" s="37">
        <v>1.168460648148148E-2</v>
      </c>
      <c r="L14" s="36">
        <f t="shared" si="0"/>
        <v>3.2740740740740716E-3</v>
      </c>
      <c r="M14" s="38">
        <f t="shared" si="1"/>
        <v>19.077806943687783</v>
      </c>
      <c r="N14" s="37">
        <f>H14+K14</f>
        <v>2.2931018518518517E-2</v>
      </c>
      <c r="O14" s="85">
        <f>$Q$6*2/(N14*24000)</f>
        <v>19.442369425208454</v>
      </c>
      <c r="P14" s="115" t="s">
        <v>27</v>
      </c>
      <c r="Q14" s="86" t="s">
        <v>16</v>
      </c>
      <c r="R14" s="87"/>
      <c r="S14" s="1"/>
      <c r="T14" s="1"/>
    </row>
    <row r="15" spans="1:21" ht="15" customHeight="1" thickBot="1">
      <c r="A15" s="45">
        <v>5</v>
      </c>
      <c r="B15" s="46" t="s">
        <v>12</v>
      </c>
      <c r="C15" s="47" t="s">
        <v>23</v>
      </c>
      <c r="D15" s="49" t="s">
        <v>16</v>
      </c>
      <c r="E15" s="50">
        <v>1</v>
      </c>
      <c r="F15" s="81">
        <v>1982</v>
      </c>
      <c r="G15" s="48" t="s">
        <v>64</v>
      </c>
      <c r="H15" s="39">
        <v>1.0935300925925926E-2</v>
      </c>
      <c r="I15" s="40">
        <f>H15-$H$11</f>
        <v>2.6002314814814829E-3</v>
      </c>
      <c r="J15" s="41">
        <f>$Q$6/(H15*24000)</f>
        <v>20.385050962627403</v>
      </c>
      <c r="K15" s="39" t="s">
        <v>81</v>
      </c>
      <c r="L15" s="40"/>
      <c r="M15" s="43"/>
      <c r="N15" s="88"/>
      <c r="O15" s="89"/>
      <c r="P15" s="116"/>
      <c r="Q15" s="90"/>
      <c r="R15" s="91"/>
      <c r="S15" s="1"/>
      <c r="T15" s="1"/>
      <c r="U15" s="1"/>
    </row>
    <row r="16" spans="1:21">
      <c r="A16" s="1"/>
      <c r="B16" s="11"/>
      <c r="C16" s="12"/>
      <c r="D16" s="2"/>
      <c r="E16" s="2"/>
      <c r="F16" s="2"/>
      <c r="G16" s="12"/>
      <c r="H16" s="13"/>
      <c r="I16" s="13"/>
      <c r="J16" s="13"/>
      <c r="K16" s="13"/>
      <c r="L16" s="13"/>
      <c r="M16" s="13"/>
      <c r="N16" s="13"/>
      <c r="O16" s="2"/>
      <c r="P16" s="122"/>
      <c r="Q16" s="2"/>
      <c r="R16" s="12"/>
      <c r="S16" s="1"/>
      <c r="T16" s="1"/>
    </row>
    <row r="17" spans="1:21" ht="15.75" customHeight="1">
      <c r="A17" s="29" t="s">
        <v>216</v>
      </c>
      <c r="B17" s="6"/>
      <c r="C17" s="29"/>
      <c r="D17" s="6"/>
      <c r="E17" s="7"/>
      <c r="F17" s="7"/>
      <c r="G17" s="7"/>
      <c r="H17" s="16"/>
      <c r="I17" s="16"/>
      <c r="J17" s="16"/>
      <c r="K17" s="16"/>
      <c r="L17" s="16"/>
      <c r="M17" s="7" t="s">
        <v>7</v>
      </c>
      <c r="N17" s="7"/>
      <c r="O17" s="7" t="s">
        <v>252</v>
      </c>
      <c r="Q17" s="9">
        <v>5350</v>
      </c>
      <c r="R17" s="10" t="s">
        <v>8</v>
      </c>
      <c r="S17" s="1"/>
      <c r="T17" s="1"/>
    </row>
    <row r="18" spans="1:21" ht="15.75" customHeight="1" thickBot="1">
      <c r="A18" s="7"/>
      <c r="B18" s="6"/>
      <c r="C18" s="29"/>
      <c r="D18" s="6"/>
      <c r="E18" s="7"/>
      <c r="F18" s="7"/>
      <c r="G18" s="6"/>
      <c r="H18" s="7"/>
      <c r="I18" s="7"/>
      <c r="J18" s="7"/>
      <c r="K18" s="7"/>
      <c r="L18" s="7"/>
      <c r="M18" s="7" t="s">
        <v>253</v>
      </c>
      <c r="N18" s="6"/>
      <c r="O18" s="7"/>
      <c r="Q18" s="9">
        <v>110</v>
      </c>
      <c r="R18" s="10" t="s">
        <v>8</v>
      </c>
      <c r="S18" s="1"/>
      <c r="T18" s="1"/>
    </row>
    <row r="19" spans="1:21" ht="15" customHeight="1" thickBot="1">
      <c r="A19" s="159" t="s">
        <v>4</v>
      </c>
      <c r="B19" s="157" t="s">
        <v>19</v>
      </c>
      <c r="C19" s="157" t="s">
        <v>24</v>
      </c>
      <c r="D19" s="196" t="s">
        <v>20</v>
      </c>
      <c r="E19" s="196" t="s">
        <v>18</v>
      </c>
      <c r="F19" s="196" t="s">
        <v>44</v>
      </c>
      <c r="G19" s="187" t="s">
        <v>40</v>
      </c>
      <c r="H19" s="192" t="s">
        <v>84</v>
      </c>
      <c r="I19" s="193"/>
      <c r="J19" s="193"/>
      <c r="K19" s="190"/>
      <c r="L19" s="190"/>
      <c r="M19" s="194"/>
      <c r="N19" s="159" t="s">
        <v>5</v>
      </c>
      <c r="O19" s="157" t="s">
        <v>6</v>
      </c>
      <c r="P19" s="139" t="s">
        <v>0</v>
      </c>
      <c r="Q19" s="157" t="s">
        <v>21</v>
      </c>
      <c r="R19" s="187" t="s">
        <v>3</v>
      </c>
      <c r="S19" s="1"/>
      <c r="T19" s="1"/>
    </row>
    <row r="20" spans="1:21" ht="15.75" customHeight="1">
      <c r="A20" s="160"/>
      <c r="B20" s="158"/>
      <c r="C20" s="158"/>
      <c r="D20" s="197"/>
      <c r="E20" s="197"/>
      <c r="F20" s="197"/>
      <c r="G20" s="188"/>
      <c r="H20" s="195" t="s">
        <v>1</v>
      </c>
      <c r="I20" s="157"/>
      <c r="J20" s="187"/>
      <c r="K20" s="165" t="s">
        <v>2</v>
      </c>
      <c r="L20" s="167"/>
      <c r="M20" s="168"/>
      <c r="N20" s="160"/>
      <c r="O20" s="158"/>
      <c r="P20" s="140"/>
      <c r="Q20" s="158"/>
      <c r="R20" s="188"/>
      <c r="S20" s="1"/>
      <c r="T20" s="1"/>
    </row>
    <row r="21" spans="1:21" ht="25.5">
      <c r="A21" s="160"/>
      <c r="B21" s="158"/>
      <c r="C21" s="158"/>
      <c r="D21" s="197"/>
      <c r="E21" s="197"/>
      <c r="F21" s="197"/>
      <c r="G21" s="188"/>
      <c r="H21" s="56" t="s">
        <v>69</v>
      </c>
      <c r="I21" s="58" t="s">
        <v>68</v>
      </c>
      <c r="J21" s="59" t="s">
        <v>6</v>
      </c>
      <c r="K21" s="56" t="s">
        <v>69</v>
      </c>
      <c r="L21" s="58" t="s">
        <v>68</v>
      </c>
      <c r="M21" s="59" t="s">
        <v>6</v>
      </c>
      <c r="N21" s="160"/>
      <c r="O21" s="158"/>
      <c r="P21" s="141"/>
      <c r="Q21" s="186"/>
      <c r="R21" s="188"/>
      <c r="S21" s="1"/>
      <c r="T21" s="1"/>
    </row>
    <row r="22" spans="1:21" ht="15" customHeight="1">
      <c r="A22" s="44">
        <v>1</v>
      </c>
      <c r="B22" s="32" t="s">
        <v>36</v>
      </c>
      <c r="C22" s="20" t="s">
        <v>15</v>
      </c>
      <c r="D22" s="60" t="s">
        <v>16</v>
      </c>
      <c r="E22" s="17">
        <v>12</v>
      </c>
      <c r="F22" s="107">
        <v>1985</v>
      </c>
      <c r="G22" s="108" t="s">
        <v>70</v>
      </c>
      <c r="H22" s="105">
        <v>8.5000000000000006E-3</v>
      </c>
      <c r="I22" s="36">
        <f t="shared" ref="I22:I28" si="2">H22-$H$22</f>
        <v>0</v>
      </c>
      <c r="J22" s="38">
        <f t="shared" ref="J22:J28" si="3">$Q$17/(H22*24000)</f>
        <v>26.225490196078429</v>
      </c>
      <c r="K22" s="105">
        <v>8.2230324074074063E-3</v>
      </c>
      <c r="L22" s="36">
        <f t="shared" ref="L22:L29" si="4">K22-$K$22</f>
        <v>0</v>
      </c>
      <c r="M22" s="38">
        <f t="shared" ref="M22:M29" si="5">$Q$17/(K22*24000)</f>
        <v>27.108815291286053</v>
      </c>
      <c r="N22" s="37">
        <f t="shared" ref="N22:N28" si="6">H22+K22</f>
        <v>1.6723032407407405E-2</v>
      </c>
      <c r="O22" s="101">
        <f t="shared" ref="O22:O28" si="7">$Q$17*2/(N22*24000)</f>
        <v>26.659837909292882</v>
      </c>
      <c r="P22" s="115">
        <v>1</v>
      </c>
      <c r="Q22" s="95" t="s">
        <v>260</v>
      </c>
      <c r="R22" s="93"/>
      <c r="S22" s="1"/>
      <c r="T22" s="1"/>
    </row>
    <row r="23" spans="1:21" ht="15" customHeight="1">
      <c r="A23" s="44">
        <v>2</v>
      </c>
      <c r="B23" s="32" t="s">
        <v>35</v>
      </c>
      <c r="C23" s="20" t="s">
        <v>23</v>
      </c>
      <c r="D23" s="60" t="s">
        <v>17</v>
      </c>
      <c r="E23" s="17">
        <v>10</v>
      </c>
      <c r="F23" s="107">
        <v>1966</v>
      </c>
      <c r="G23" s="108" t="s">
        <v>71</v>
      </c>
      <c r="H23" s="105">
        <v>1.0118981481481481E-2</v>
      </c>
      <c r="I23" s="36">
        <f t="shared" si="2"/>
        <v>1.6189814814814799E-3</v>
      </c>
      <c r="J23" s="38">
        <f t="shared" si="3"/>
        <v>22.029555748730388</v>
      </c>
      <c r="K23" s="105">
        <v>8.7847222222222233E-3</v>
      </c>
      <c r="L23" s="36">
        <f t="shared" si="4"/>
        <v>5.6168981481481695E-4</v>
      </c>
      <c r="M23" s="38">
        <f t="shared" si="5"/>
        <v>25.375494071146239</v>
      </c>
      <c r="N23" s="37">
        <f t="shared" si="6"/>
        <v>1.8903703703703704E-2</v>
      </c>
      <c r="O23" s="101">
        <f t="shared" si="7"/>
        <v>23.584443573667713</v>
      </c>
      <c r="P23" s="115" t="s">
        <v>25</v>
      </c>
      <c r="Q23" s="95" t="s">
        <v>260</v>
      </c>
      <c r="R23" s="93"/>
      <c r="S23" s="1"/>
      <c r="T23" s="1"/>
    </row>
    <row r="24" spans="1:21" ht="15" customHeight="1">
      <c r="A24" s="44">
        <v>3</v>
      </c>
      <c r="B24" s="32" t="s">
        <v>72</v>
      </c>
      <c r="C24" s="20" t="s">
        <v>23</v>
      </c>
      <c r="D24" s="60" t="s">
        <v>22</v>
      </c>
      <c r="E24" s="17">
        <v>6</v>
      </c>
      <c r="F24" s="107">
        <v>1998</v>
      </c>
      <c r="G24" s="108" t="s">
        <v>73</v>
      </c>
      <c r="H24" s="105">
        <v>1.0929282407407407E-2</v>
      </c>
      <c r="I24" s="36">
        <f t="shared" si="2"/>
        <v>2.429282407407406E-3</v>
      </c>
      <c r="J24" s="38">
        <f t="shared" si="3"/>
        <v>20.396276567579879</v>
      </c>
      <c r="K24" s="105">
        <v>8.7875000000000002E-3</v>
      </c>
      <c r="L24" s="36">
        <f t="shared" si="4"/>
        <v>5.6446759259259384E-4</v>
      </c>
      <c r="M24" s="38">
        <f t="shared" si="5"/>
        <v>25.367472735893788</v>
      </c>
      <c r="N24" s="37">
        <f t="shared" si="6"/>
        <v>1.9716782407407409E-2</v>
      </c>
      <c r="O24" s="101">
        <f t="shared" si="7"/>
        <v>22.61187064507229</v>
      </c>
      <c r="P24" s="115" t="s">
        <v>26</v>
      </c>
      <c r="Q24" s="95" t="s">
        <v>16</v>
      </c>
      <c r="R24" s="93"/>
      <c r="S24" s="1"/>
      <c r="T24" s="1"/>
    </row>
    <row r="25" spans="1:21" ht="15" customHeight="1">
      <c r="A25" s="44">
        <v>4</v>
      </c>
      <c r="B25" s="32" t="s">
        <v>75</v>
      </c>
      <c r="C25" s="20" t="s">
        <v>52</v>
      </c>
      <c r="D25" s="60"/>
      <c r="E25" s="17">
        <v>8</v>
      </c>
      <c r="F25" s="107">
        <v>1990</v>
      </c>
      <c r="G25" s="108" t="s">
        <v>76</v>
      </c>
      <c r="H25" s="105">
        <v>1.2411458333333333E-2</v>
      </c>
      <c r="I25" s="36">
        <f t="shared" si="2"/>
        <v>3.9114583333333328E-3</v>
      </c>
      <c r="J25" s="38">
        <f t="shared" si="3"/>
        <v>17.960553923625682</v>
      </c>
      <c r="K25" s="105">
        <v>1.0646296296296294E-2</v>
      </c>
      <c r="L25" s="36">
        <f t="shared" si="4"/>
        <v>2.423263888888888E-3</v>
      </c>
      <c r="M25" s="38">
        <f t="shared" si="5"/>
        <v>20.93842407375196</v>
      </c>
      <c r="N25" s="37">
        <f t="shared" si="6"/>
        <v>2.3057754629629626E-2</v>
      </c>
      <c r="O25" s="101">
        <f t="shared" si="7"/>
        <v>19.335505147601385</v>
      </c>
      <c r="P25" s="115" t="s">
        <v>27</v>
      </c>
      <c r="Q25" s="95" t="s">
        <v>16</v>
      </c>
      <c r="R25" s="93"/>
      <c r="S25" s="1"/>
      <c r="T25" s="1"/>
    </row>
    <row r="26" spans="1:21" ht="15" customHeight="1">
      <c r="A26" s="44">
        <v>5</v>
      </c>
      <c r="B26" s="32" t="s">
        <v>46</v>
      </c>
      <c r="C26" s="20" t="s">
        <v>23</v>
      </c>
      <c r="D26" s="60" t="s">
        <v>22</v>
      </c>
      <c r="E26" s="17">
        <v>13</v>
      </c>
      <c r="F26" s="107">
        <v>1998</v>
      </c>
      <c r="G26" s="108" t="s">
        <v>77</v>
      </c>
      <c r="H26" s="105">
        <v>1.2850462962962961E-2</v>
      </c>
      <c r="I26" s="36">
        <f t="shared" si="2"/>
        <v>4.3504629629629605E-3</v>
      </c>
      <c r="J26" s="38">
        <f t="shared" si="3"/>
        <v>17.346975537702207</v>
      </c>
      <c r="K26" s="105">
        <v>1.3935185185185184E-2</v>
      </c>
      <c r="L26" s="36">
        <f t="shared" si="4"/>
        <v>5.7121527777777778E-3</v>
      </c>
      <c r="M26" s="38">
        <f t="shared" si="5"/>
        <v>15.99667774086379</v>
      </c>
      <c r="N26" s="37">
        <f t="shared" si="6"/>
        <v>2.6785648148148145E-2</v>
      </c>
      <c r="O26" s="101">
        <f t="shared" si="7"/>
        <v>16.644485541939613</v>
      </c>
      <c r="P26" s="115" t="s">
        <v>28</v>
      </c>
      <c r="Q26" s="95"/>
      <c r="R26" s="83"/>
      <c r="S26" s="1"/>
      <c r="T26" s="1"/>
    </row>
    <row r="27" spans="1:21" ht="15" customHeight="1">
      <c r="A27" s="44">
        <v>6</v>
      </c>
      <c r="B27" s="32" t="s">
        <v>37</v>
      </c>
      <c r="C27" s="20" t="s">
        <v>23</v>
      </c>
      <c r="D27" s="60" t="s">
        <v>16</v>
      </c>
      <c r="E27" s="17">
        <v>9</v>
      </c>
      <c r="F27" s="107">
        <v>1981</v>
      </c>
      <c r="G27" s="108" t="s">
        <v>74</v>
      </c>
      <c r="H27" s="105">
        <v>1.1257407407407409E-2</v>
      </c>
      <c r="I27" s="36">
        <f t="shared" si="2"/>
        <v>2.7574074074074081E-3</v>
      </c>
      <c r="J27" s="38">
        <f t="shared" si="3"/>
        <v>19.801776607994736</v>
      </c>
      <c r="K27" s="105">
        <v>1.6109953703703706E-2</v>
      </c>
      <c r="L27" s="36">
        <f t="shared" si="4"/>
        <v>7.8869212962962999E-3</v>
      </c>
      <c r="M27" s="38">
        <f t="shared" si="5"/>
        <v>13.837200948343988</v>
      </c>
      <c r="N27" s="37">
        <f t="shared" si="6"/>
        <v>2.7367361111111113E-2</v>
      </c>
      <c r="O27" s="101">
        <f t="shared" si="7"/>
        <v>16.290695018904309</v>
      </c>
      <c r="P27" s="115" t="s">
        <v>249</v>
      </c>
      <c r="Q27" s="68"/>
      <c r="R27" s="93"/>
      <c r="S27" s="1"/>
      <c r="T27" s="1"/>
    </row>
    <row r="28" spans="1:21" ht="15" customHeight="1">
      <c r="A28" s="44">
        <v>7</v>
      </c>
      <c r="B28" s="32" t="s">
        <v>78</v>
      </c>
      <c r="C28" s="20" t="s">
        <v>23</v>
      </c>
      <c r="D28" s="60"/>
      <c r="E28" s="17">
        <v>7</v>
      </c>
      <c r="F28" s="107">
        <v>1998</v>
      </c>
      <c r="G28" s="108" t="s">
        <v>79</v>
      </c>
      <c r="H28" s="105">
        <v>1.7959259259259262E-2</v>
      </c>
      <c r="I28" s="36">
        <f t="shared" si="2"/>
        <v>9.459259259259261E-3</v>
      </c>
      <c r="J28" s="38">
        <f t="shared" si="3"/>
        <v>12.412353062487108</v>
      </c>
      <c r="K28" s="105">
        <v>1.5960995370370368E-2</v>
      </c>
      <c r="L28" s="36">
        <f t="shared" si="4"/>
        <v>7.7379629629629621E-3</v>
      </c>
      <c r="M28" s="38">
        <f t="shared" si="5"/>
        <v>13.966338658332306</v>
      </c>
      <c r="N28" s="37">
        <f t="shared" si="6"/>
        <v>3.392025462962963E-2</v>
      </c>
      <c r="O28" s="101">
        <f t="shared" si="7"/>
        <v>13.143572717873825</v>
      </c>
      <c r="P28" s="115" t="s">
        <v>250</v>
      </c>
      <c r="Q28" s="95"/>
      <c r="R28" s="83" t="s">
        <v>245</v>
      </c>
      <c r="S28" s="1"/>
      <c r="T28" s="1"/>
    </row>
    <row r="29" spans="1:21" ht="15" customHeight="1">
      <c r="A29" s="44">
        <v>8</v>
      </c>
      <c r="B29" s="32" t="s">
        <v>55</v>
      </c>
      <c r="C29" s="20" t="s">
        <v>23</v>
      </c>
      <c r="D29" s="60"/>
      <c r="E29" s="17">
        <v>123</v>
      </c>
      <c r="F29" s="107">
        <v>1977</v>
      </c>
      <c r="G29" s="108" t="s">
        <v>83</v>
      </c>
      <c r="H29" s="105" t="s">
        <v>81</v>
      </c>
      <c r="I29" s="8"/>
      <c r="J29" s="52"/>
      <c r="K29" s="105">
        <v>1.9372453703703704E-2</v>
      </c>
      <c r="L29" s="36">
        <f t="shared" si="4"/>
        <v>1.1149421296296298E-2</v>
      </c>
      <c r="M29" s="38">
        <f t="shared" si="5"/>
        <v>11.506888599457515</v>
      </c>
      <c r="N29" s="102"/>
      <c r="O29" s="101"/>
      <c r="P29" s="115"/>
      <c r="Q29" s="95"/>
      <c r="R29" s="83"/>
      <c r="S29" s="1"/>
      <c r="T29" s="1"/>
    </row>
    <row r="30" spans="1:21" ht="15" customHeight="1" thickBot="1">
      <c r="A30" s="45">
        <v>9</v>
      </c>
      <c r="B30" s="46" t="s">
        <v>80</v>
      </c>
      <c r="C30" s="47" t="s">
        <v>23</v>
      </c>
      <c r="D30" s="49"/>
      <c r="E30" s="50">
        <v>11</v>
      </c>
      <c r="F30" s="109">
        <v>1990</v>
      </c>
      <c r="G30" s="110" t="s">
        <v>82</v>
      </c>
      <c r="H30" s="106" t="s">
        <v>81</v>
      </c>
      <c r="I30" s="54"/>
      <c r="J30" s="55"/>
      <c r="K30" s="106" t="s">
        <v>81</v>
      </c>
      <c r="L30" s="40"/>
      <c r="M30" s="41"/>
      <c r="N30" s="103"/>
      <c r="O30" s="104"/>
      <c r="P30" s="116"/>
      <c r="Q30" s="98"/>
      <c r="R30" s="84"/>
      <c r="S30" s="1"/>
      <c r="T30" s="1"/>
      <c r="U30" s="1"/>
    </row>
    <row r="31" spans="1:2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22"/>
      <c r="Q31" s="2"/>
      <c r="R31" s="2"/>
      <c r="S31" s="1"/>
      <c r="T31" s="1"/>
    </row>
    <row r="32" spans="1:21" ht="15.75" customHeight="1">
      <c r="A32" s="29" t="s">
        <v>217</v>
      </c>
      <c r="B32" s="6"/>
      <c r="C32" s="29"/>
      <c r="D32" s="6"/>
      <c r="E32" s="7"/>
      <c r="F32" s="7"/>
      <c r="G32" s="7"/>
      <c r="H32" s="16"/>
      <c r="I32" s="16"/>
      <c r="J32" s="16"/>
      <c r="K32" s="16"/>
      <c r="L32" s="16"/>
      <c r="M32" s="7" t="s">
        <v>7</v>
      </c>
      <c r="N32" s="7"/>
      <c r="O32" s="7" t="s">
        <v>252</v>
      </c>
      <c r="Q32" s="9">
        <v>3400</v>
      </c>
      <c r="R32" s="10" t="s">
        <v>8</v>
      </c>
      <c r="S32" s="1"/>
      <c r="T32" s="1"/>
    </row>
    <row r="33" spans="1:20" ht="15.75" customHeight="1" thickBot="1">
      <c r="A33" s="7"/>
      <c r="B33" s="6"/>
      <c r="C33" s="6"/>
      <c r="D33" s="6"/>
      <c r="E33" s="7"/>
      <c r="F33" s="7"/>
      <c r="G33" s="6"/>
      <c r="H33" s="7"/>
      <c r="I33" s="7"/>
      <c r="J33" s="7"/>
      <c r="K33" s="7"/>
      <c r="L33" s="7"/>
      <c r="M33" s="7" t="s">
        <v>253</v>
      </c>
      <c r="N33" s="6"/>
      <c r="O33" s="7"/>
      <c r="Q33" s="9">
        <v>73</v>
      </c>
      <c r="R33" s="10" t="s">
        <v>224</v>
      </c>
      <c r="S33" s="1"/>
      <c r="T33" s="1"/>
    </row>
    <row r="34" spans="1:20" ht="15" customHeight="1" thickBot="1">
      <c r="A34" s="159" t="s">
        <v>4</v>
      </c>
      <c r="B34" s="157" t="s">
        <v>19</v>
      </c>
      <c r="C34" s="157" t="s">
        <v>24</v>
      </c>
      <c r="D34" s="161" t="s">
        <v>20</v>
      </c>
      <c r="E34" s="161" t="s">
        <v>18</v>
      </c>
      <c r="F34" s="161" t="s">
        <v>44</v>
      </c>
      <c r="G34" s="157" t="s">
        <v>40</v>
      </c>
      <c r="H34" s="189" t="s">
        <v>84</v>
      </c>
      <c r="I34" s="190"/>
      <c r="J34" s="190"/>
      <c r="K34" s="190"/>
      <c r="L34" s="190"/>
      <c r="M34" s="191"/>
      <c r="N34" s="195" t="s">
        <v>5</v>
      </c>
      <c r="O34" s="157" t="s">
        <v>6</v>
      </c>
      <c r="P34" s="139" t="s">
        <v>0</v>
      </c>
      <c r="Q34" s="157" t="s">
        <v>21</v>
      </c>
      <c r="R34" s="187" t="s">
        <v>3</v>
      </c>
      <c r="S34" s="1"/>
      <c r="T34" s="1"/>
    </row>
    <row r="35" spans="1:20" ht="15.75" customHeight="1">
      <c r="A35" s="160"/>
      <c r="B35" s="158"/>
      <c r="C35" s="158"/>
      <c r="D35" s="162"/>
      <c r="E35" s="162"/>
      <c r="F35" s="162"/>
      <c r="G35" s="158"/>
      <c r="H35" s="164" t="s">
        <v>1</v>
      </c>
      <c r="I35" s="165"/>
      <c r="J35" s="166"/>
      <c r="K35" s="164" t="s">
        <v>2</v>
      </c>
      <c r="L35" s="167"/>
      <c r="M35" s="168"/>
      <c r="N35" s="198"/>
      <c r="O35" s="158"/>
      <c r="P35" s="140"/>
      <c r="Q35" s="158"/>
      <c r="R35" s="188"/>
      <c r="S35" s="1"/>
      <c r="T35" s="1"/>
    </row>
    <row r="36" spans="1:20" ht="25.5">
      <c r="A36" s="160"/>
      <c r="B36" s="158"/>
      <c r="C36" s="158"/>
      <c r="D36" s="163"/>
      <c r="E36" s="163"/>
      <c r="F36" s="163"/>
      <c r="G36" s="158"/>
      <c r="H36" s="57" t="s">
        <v>69</v>
      </c>
      <c r="I36" s="58" t="s">
        <v>68</v>
      </c>
      <c r="J36" s="59" t="s">
        <v>6</v>
      </c>
      <c r="K36" s="57" t="s">
        <v>69</v>
      </c>
      <c r="L36" s="58" t="s">
        <v>68</v>
      </c>
      <c r="M36" s="59" t="s">
        <v>6</v>
      </c>
      <c r="N36" s="198"/>
      <c r="O36" s="158"/>
      <c r="P36" s="141"/>
      <c r="Q36" s="186"/>
      <c r="R36" s="188"/>
      <c r="S36" s="1"/>
      <c r="T36" s="1"/>
    </row>
    <row r="37" spans="1:20" ht="15" customHeight="1">
      <c r="A37" s="44">
        <v>1</v>
      </c>
      <c r="B37" s="32" t="s">
        <v>85</v>
      </c>
      <c r="C37" s="20" t="s">
        <v>66</v>
      </c>
      <c r="D37" s="18" t="s">
        <v>86</v>
      </c>
      <c r="E37" s="17">
        <v>16</v>
      </c>
      <c r="F37" s="80">
        <v>1999</v>
      </c>
      <c r="G37" s="19" t="s">
        <v>87</v>
      </c>
      <c r="H37" s="37">
        <v>5.8182870370370376E-3</v>
      </c>
      <c r="I37" s="36">
        <f>H37-$H$37</f>
        <v>0</v>
      </c>
      <c r="J37" s="38">
        <f>$Q$32/(H37*24000)</f>
        <v>24.348518002784957</v>
      </c>
      <c r="K37" s="37">
        <v>5.8134259259259267E-3</v>
      </c>
      <c r="L37" s="36">
        <f>K37-$K$37</f>
        <v>0</v>
      </c>
      <c r="M37" s="38">
        <f>$Q$32/(K37*24000)</f>
        <v>24.368877916699844</v>
      </c>
      <c r="N37" s="37">
        <f>H37+K37</f>
        <v>1.1631712962962965E-2</v>
      </c>
      <c r="O37" s="101">
        <f>$Q$32*2/(N37*24000)</f>
        <v>24.358693705347367</v>
      </c>
      <c r="P37" s="114">
        <v>1</v>
      </c>
      <c r="Q37" s="68"/>
      <c r="R37" s="93"/>
      <c r="S37" s="1"/>
      <c r="T37" s="1"/>
    </row>
    <row r="38" spans="1:20" ht="15" customHeight="1">
      <c r="A38" s="44">
        <v>2</v>
      </c>
      <c r="B38" s="32" t="s">
        <v>88</v>
      </c>
      <c r="C38" s="20" t="s">
        <v>23</v>
      </c>
      <c r="D38" s="18" t="s">
        <v>22</v>
      </c>
      <c r="E38" s="17">
        <v>17</v>
      </c>
      <c r="F38" s="80">
        <v>2003</v>
      </c>
      <c r="G38" s="19" t="s">
        <v>89</v>
      </c>
      <c r="H38" s="37">
        <v>6.133796296296296E-3</v>
      </c>
      <c r="I38" s="36">
        <f>H38-$H$37</f>
        <v>3.1550925925925843E-4</v>
      </c>
      <c r="J38" s="38">
        <f>$Q$32/(H38*24000)</f>
        <v>23.096082723224395</v>
      </c>
      <c r="K38" s="37">
        <v>5.8267361111111115E-3</v>
      </c>
      <c r="L38" s="36">
        <f>K38-$K$37</f>
        <v>1.3310185185184779E-5</v>
      </c>
      <c r="M38" s="38">
        <f>$Q$32/(K38*24000)</f>
        <v>24.313211370001788</v>
      </c>
      <c r="N38" s="37">
        <f>H38+K38</f>
        <v>1.1960532407407408E-2</v>
      </c>
      <c r="O38" s="101">
        <f t="shared" ref="O38:O41" si="8">$Q$32*2/(N38*24000)</f>
        <v>23.689023505162616</v>
      </c>
      <c r="P38" s="114">
        <v>2</v>
      </c>
      <c r="Q38" s="68"/>
      <c r="R38" s="93"/>
      <c r="S38" s="1"/>
      <c r="T38" s="1"/>
    </row>
    <row r="39" spans="1:20" ht="15" customHeight="1">
      <c r="A39" s="44">
        <v>3</v>
      </c>
      <c r="B39" s="32" t="s">
        <v>90</v>
      </c>
      <c r="C39" s="20" t="s">
        <v>53</v>
      </c>
      <c r="D39" s="18" t="s">
        <v>22</v>
      </c>
      <c r="E39" s="17">
        <v>18</v>
      </c>
      <c r="F39" s="80">
        <v>2002</v>
      </c>
      <c r="G39" s="19" t="s">
        <v>91</v>
      </c>
      <c r="H39" s="37">
        <v>6.8278935185185179E-3</v>
      </c>
      <c r="I39" s="36">
        <f>H39-$H$37</f>
        <v>1.0096064814814803E-3</v>
      </c>
      <c r="J39" s="38">
        <f>$Q$32/(H39*24000)</f>
        <v>20.748224365602699</v>
      </c>
      <c r="K39" s="37">
        <v>6.8618055555555559E-3</v>
      </c>
      <c r="L39" s="36">
        <f>K39-$K$37</f>
        <v>1.0483796296296291E-3</v>
      </c>
      <c r="M39" s="38">
        <f>$Q$32/(K39*24000)</f>
        <v>20.645683635259587</v>
      </c>
      <c r="N39" s="37">
        <f>H39+K39</f>
        <v>1.3689699074074073E-2</v>
      </c>
      <c r="O39" s="101">
        <f t="shared" si="8"/>
        <v>20.696826993802791</v>
      </c>
      <c r="P39" s="114">
        <v>3</v>
      </c>
      <c r="Q39" s="68"/>
      <c r="R39" s="93"/>
      <c r="S39" s="1"/>
      <c r="T39" s="1"/>
    </row>
    <row r="40" spans="1:20" ht="15" customHeight="1">
      <c r="A40" s="44">
        <v>4</v>
      </c>
      <c r="B40" s="32" t="s">
        <v>92</v>
      </c>
      <c r="C40" s="20" t="s">
        <v>23</v>
      </c>
      <c r="D40" s="18" t="s">
        <v>86</v>
      </c>
      <c r="E40" s="17">
        <v>14</v>
      </c>
      <c r="F40" s="80">
        <v>2003</v>
      </c>
      <c r="G40" s="19" t="s">
        <v>93</v>
      </c>
      <c r="H40" s="37">
        <v>8.9499999999999996E-3</v>
      </c>
      <c r="I40" s="36">
        <f>H40-$H$37</f>
        <v>3.131712962962962E-3</v>
      </c>
      <c r="J40" s="38">
        <f>$Q$32/(H40*24000)</f>
        <v>15.828677839851025</v>
      </c>
      <c r="K40" s="37">
        <v>9.5181712962962971E-3</v>
      </c>
      <c r="L40" s="36">
        <f>K40-$K$37</f>
        <v>3.7047453703703704E-3</v>
      </c>
      <c r="M40" s="38">
        <f>$Q$32/(K40*24000)</f>
        <v>14.883811423082067</v>
      </c>
      <c r="N40" s="37">
        <f>H40+K40</f>
        <v>1.8468171296296299E-2</v>
      </c>
      <c r="O40" s="101">
        <f t="shared" si="8"/>
        <v>15.341710274809637</v>
      </c>
      <c r="P40" s="114">
        <v>4</v>
      </c>
      <c r="Q40" s="68"/>
      <c r="R40" s="93"/>
      <c r="S40" s="1"/>
      <c r="T40" s="1"/>
    </row>
    <row r="41" spans="1:20" ht="15" customHeight="1">
      <c r="A41" s="44">
        <v>5</v>
      </c>
      <c r="B41" s="32" t="s">
        <v>94</v>
      </c>
      <c r="C41" s="20" t="s">
        <v>59</v>
      </c>
      <c r="D41" s="18"/>
      <c r="E41" s="17">
        <v>19</v>
      </c>
      <c r="F41" s="80">
        <v>2003</v>
      </c>
      <c r="G41" s="19" t="s">
        <v>95</v>
      </c>
      <c r="H41" s="37">
        <v>9.6135416666666678E-3</v>
      </c>
      <c r="I41" s="36">
        <f>H41-$H$37</f>
        <v>3.7952546296296302E-3</v>
      </c>
      <c r="J41" s="38">
        <f>$Q$32/(H41*24000)</f>
        <v>14.736157763571351</v>
      </c>
      <c r="K41" s="37">
        <v>1.1838773148148149E-2</v>
      </c>
      <c r="L41" s="36">
        <f>K41-$K$37</f>
        <v>6.0253472222222219E-3</v>
      </c>
      <c r="M41" s="38">
        <f>$Q$32/(K41*24000)</f>
        <v>11.966330032164398</v>
      </c>
      <c r="N41" s="37">
        <f>H41+K41</f>
        <v>2.1452314814814816E-2</v>
      </c>
      <c r="O41" s="101">
        <f t="shared" si="8"/>
        <v>13.207587888728229</v>
      </c>
      <c r="P41" s="114">
        <v>5</v>
      </c>
      <c r="Q41" s="68"/>
      <c r="R41" s="93"/>
      <c r="S41" s="1"/>
      <c r="T41" s="1"/>
    </row>
    <row r="42" spans="1:20" ht="15" customHeight="1">
      <c r="A42" s="44">
        <v>6</v>
      </c>
      <c r="B42" s="32" t="s">
        <v>96</v>
      </c>
      <c r="C42" s="20" t="s">
        <v>23</v>
      </c>
      <c r="D42" s="18"/>
      <c r="E42" s="17">
        <v>15</v>
      </c>
      <c r="F42" s="80">
        <v>1999</v>
      </c>
      <c r="G42" s="19" t="s">
        <v>77</v>
      </c>
      <c r="H42" s="37" t="s">
        <v>81</v>
      </c>
      <c r="I42" s="36"/>
      <c r="J42" s="38"/>
      <c r="K42" s="37" t="s">
        <v>81</v>
      </c>
      <c r="L42" s="36"/>
      <c r="M42" s="52"/>
      <c r="N42" s="92"/>
      <c r="O42" s="94"/>
      <c r="P42" s="117"/>
      <c r="Q42" s="95"/>
      <c r="R42" s="83"/>
      <c r="S42" s="1"/>
      <c r="T42" s="1"/>
    </row>
    <row r="43" spans="1:20" ht="15" customHeight="1" thickBot="1">
      <c r="A43" s="45">
        <v>7</v>
      </c>
      <c r="B43" s="46" t="s">
        <v>97</v>
      </c>
      <c r="C43" s="47" t="s">
        <v>53</v>
      </c>
      <c r="D43" s="49" t="s">
        <v>22</v>
      </c>
      <c r="E43" s="50">
        <v>20</v>
      </c>
      <c r="F43" s="81">
        <v>2000</v>
      </c>
      <c r="G43" s="48" t="s">
        <v>89</v>
      </c>
      <c r="H43" s="39" t="s">
        <v>81</v>
      </c>
      <c r="I43" s="40"/>
      <c r="J43" s="41"/>
      <c r="K43" s="39" t="s">
        <v>81</v>
      </c>
      <c r="L43" s="54"/>
      <c r="M43" s="55"/>
      <c r="N43" s="96"/>
      <c r="O43" s="97"/>
      <c r="P43" s="118"/>
      <c r="Q43" s="98"/>
      <c r="R43" s="84"/>
      <c r="S43" s="1"/>
      <c r="T43" s="1"/>
    </row>
    <row r="44" spans="1:20">
      <c r="A44" s="21"/>
      <c r="B44" s="23"/>
      <c r="C44" s="30"/>
      <c r="D44" s="21"/>
      <c r="E44" s="22"/>
      <c r="F44" s="22"/>
      <c r="G44" s="24"/>
      <c r="H44" s="25"/>
      <c r="I44" s="25"/>
      <c r="J44" s="25"/>
      <c r="K44" s="25"/>
      <c r="L44" s="25"/>
      <c r="M44" s="25"/>
      <c r="N44" s="26"/>
      <c r="O44" s="27"/>
      <c r="P44" s="31"/>
      <c r="Q44" s="28"/>
      <c r="R44" s="24"/>
      <c r="S44" s="1"/>
      <c r="T44" s="1"/>
    </row>
    <row r="45" spans="1:20" ht="15.75" customHeight="1">
      <c r="A45" s="29" t="s">
        <v>218</v>
      </c>
      <c r="B45" s="6"/>
      <c r="C45" s="29"/>
      <c r="D45" s="6"/>
      <c r="E45" s="7"/>
      <c r="F45" s="7"/>
      <c r="G45" s="7"/>
      <c r="H45" s="16"/>
      <c r="I45" s="16"/>
      <c r="J45" s="16"/>
      <c r="K45" s="16"/>
      <c r="L45" s="16"/>
      <c r="M45" s="7" t="s">
        <v>7</v>
      </c>
      <c r="N45" s="7"/>
      <c r="O45" s="7" t="s">
        <v>252</v>
      </c>
      <c r="Q45" s="9">
        <v>3400</v>
      </c>
      <c r="R45" s="10" t="s">
        <v>8</v>
      </c>
      <c r="S45" s="1"/>
      <c r="T45" s="1"/>
    </row>
    <row r="46" spans="1:20" ht="15.75" customHeight="1" thickBot="1">
      <c r="A46" s="7"/>
      <c r="B46" s="6"/>
      <c r="C46" s="6"/>
      <c r="D46" s="6"/>
      <c r="E46" s="7"/>
      <c r="F46" s="7"/>
      <c r="G46" s="6"/>
      <c r="H46" s="7"/>
      <c r="I46" s="7"/>
      <c r="J46" s="7"/>
      <c r="K46" s="7"/>
      <c r="L46" s="7"/>
      <c r="M46" s="7" t="s">
        <v>253</v>
      </c>
      <c r="N46" s="6"/>
      <c r="O46" s="7"/>
      <c r="Q46" s="9">
        <v>73</v>
      </c>
      <c r="R46" s="10" t="s">
        <v>224</v>
      </c>
      <c r="S46" s="1"/>
      <c r="T46" s="1"/>
    </row>
    <row r="47" spans="1:20" ht="15" customHeight="1" thickBot="1">
      <c r="A47" s="159" t="s">
        <v>4</v>
      </c>
      <c r="B47" s="157" t="s">
        <v>19</v>
      </c>
      <c r="C47" s="157" t="s">
        <v>24</v>
      </c>
      <c r="D47" s="161" t="s">
        <v>20</v>
      </c>
      <c r="E47" s="161" t="s">
        <v>18</v>
      </c>
      <c r="F47" s="161" t="s">
        <v>44</v>
      </c>
      <c r="G47" s="157" t="s">
        <v>40</v>
      </c>
      <c r="H47" s="189" t="s">
        <v>84</v>
      </c>
      <c r="I47" s="190"/>
      <c r="J47" s="190"/>
      <c r="K47" s="190"/>
      <c r="L47" s="190"/>
      <c r="M47" s="191"/>
      <c r="N47" s="195" t="s">
        <v>5</v>
      </c>
      <c r="O47" s="157" t="s">
        <v>6</v>
      </c>
      <c r="P47" s="139" t="s">
        <v>0</v>
      </c>
      <c r="Q47" s="157" t="s">
        <v>21</v>
      </c>
      <c r="R47" s="187" t="s">
        <v>3</v>
      </c>
      <c r="S47" s="1"/>
      <c r="T47" s="1"/>
    </row>
    <row r="48" spans="1:20" ht="15.75" customHeight="1">
      <c r="A48" s="160"/>
      <c r="B48" s="158"/>
      <c r="C48" s="158"/>
      <c r="D48" s="162"/>
      <c r="E48" s="162"/>
      <c r="F48" s="162"/>
      <c r="G48" s="158"/>
      <c r="H48" s="164" t="s">
        <v>1</v>
      </c>
      <c r="I48" s="165"/>
      <c r="J48" s="166"/>
      <c r="K48" s="164" t="s">
        <v>2</v>
      </c>
      <c r="L48" s="167"/>
      <c r="M48" s="168"/>
      <c r="N48" s="198"/>
      <c r="O48" s="158"/>
      <c r="P48" s="140"/>
      <c r="Q48" s="158"/>
      <c r="R48" s="188"/>
      <c r="S48" s="1"/>
      <c r="T48" s="1"/>
    </row>
    <row r="49" spans="1:20" ht="25.5">
      <c r="A49" s="160"/>
      <c r="B49" s="158"/>
      <c r="C49" s="158"/>
      <c r="D49" s="163"/>
      <c r="E49" s="163"/>
      <c r="F49" s="163"/>
      <c r="G49" s="158"/>
      <c r="H49" s="57" t="s">
        <v>69</v>
      </c>
      <c r="I49" s="58" t="s">
        <v>68</v>
      </c>
      <c r="J49" s="59" t="s">
        <v>6</v>
      </c>
      <c r="K49" s="57" t="s">
        <v>69</v>
      </c>
      <c r="L49" s="58" t="s">
        <v>68</v>
      </c>
      <c r="M49" s="59" t="s">
        <v>6</v>
      </c>
      <c r="N49" s="198"/>
      <c r="O49" s="158"/>
      <c r="P49" s="141"/>
      <c r="Q49" s="186"/>
      <c r="R49" s="188"/>
      <c r="S49" s="1"/>
      <c r="T49" s="1"/>
    </row>
    <row r="50" spans="1:20" ht="15" customHeight="1">
      <c r="A50" s="44">
        <v>1</v>
      </c>
      <c r="B50" s="32" t="s">
        <v>100</v>
      </c>
      <c r="C50" s="20" t="s">
        <v>53</v>
      </c>
      <c r="D50" s="18" t="s">
        <v>22</v>
      </c>
      <c r="E50" s="17">
        <v>25</v>
      </c>
      <c r="F50" s="80">
        <v>2002</v>
      </c>
      <c r="G50" s="19" t="s">
        <v>101</v>
      </c>
      <c r="H50" s="37">
        <v>6.803472222222222E-3</v>
      </c>
      <c r="I50" s="36">
        <f>H50-$H$51</f>
        <v>1.8854166666666759E-4</v>
      </c>
      <c r="J50" s="38">
        <f>$Q$45/(H50*24000)</f>
        <v>20.822700826783709</v>
      </c>
      <c r="K50" s="37">
        <v>5.8331018518518523E-3</v>
      </c>
      <c r="L50" s="36">
        <f>K50-$K$50</f>
        <v>0</v>
      </c>
      <c r="M50" s="38">
        <f>$Q$45/(K50*24000)</f>
        <v>24.286678042779471</v>
      </c>
      <c r="N50" s="37">
        <f>H50+K50</f>
        <v>1.2636574074074074E-2</v>
      </c>
      <c r="O50" s="101">
        <f>$Q$45*2/(N50*24000)</f>
        <v>22.421688954020883</v>
      </c>
      <c r="P50" s="114">
        <v>1</v>
      </c>
      <c r="Q50" s="68"/>
      <c r="R50" s="93"/>
      <c r="S50" s="1"/>
      <c r="T50" s="1"/>
    </row>
    <row r="51" spans="1:20" ht="15" customHeight="1">
      <c r="A51" s="44">
        <v>2</v>
      </c>
      <c r="B51" s="32" t="s">
        <v>98</v>
      </c>
      <c r="C51" s="20" t="s">
        <v>53</v>
      </c>
      <c r="D51" s="18" t="s">
        <v>86</v>
      </c>
      <c r="E51" s="17">
        <v>23</v>
      </c>
      <c r="F51" s="80">
        <v>2004</v>
      </c>
      <c r="G51" s="19" t="s">
        <v>99</v>
      </c>
      <c r="H51" s="37">
        <v>6.6149305555555545E-3</v>
      </c>
      <c r="I51" s="36">
        <f t="shared" ref="I51:I54" si="9">H51-$H$51</f>
        <v>0</v>
      </c>
      <c r="J51" s="38">
        <f>$Q$45/(H51*24000)</f>
        <v>21.416198624744112</v>
      </c>
      <c r="K51" s="37">
        <v>6.3218750000000002E-3</v>
      </c>
      <c r="L51" s="36">
        <f>K51-$K$50</f>
        <v>4.887731481481479E-4</v>
      </c>
      <c r="M51" s="38">
        <f t="shared" ref="M51:M54" si="10">$Q$45/(K51*24000)</f>
        <v>22.408963585434176</v>
      </c>
      <c r="N51" s="37">
        <f>H51+K51</f>
        <v>1.2936805555555556E-2</v>
      </c>
      <c r="O51" s="101">
        <f t="shared" ref="O51:O53" si="11">$Q$45*2/(N51*24000)</f>
        <v>21.901336625691126</v>
      </c>
      <c r="P51" s="114">
        <v>2</v>
      </c>
      <c r="Q51" s="68"/>
      <c r="R51" s="93"/>
      <c r="S51" s="1"/>
      <c r="T51" s="1"/>
    </row>
    <row r="52" spans="1:20" ht="15" customHeight="1">
      <c r="A52" s="44">
        <v>3</v>
      </c>
      <c r="B52" s="32" t="s">
        <v>47</v>
      </c>
      <c r="C52" s="20" t="s">
        <v>23</v>
      </c>
      <c r="D52" s="18" t="s">
        <v>22</v>
      </c>
      <c r="E52" s="17">
        <v>22</v>
      </c>
      <c r="F52" s="80">
        <v>2000</v>
      </c>
      <c r="G52" s="19" t="s">
        <v>102</v>
      </c>
      <c r="H52" s="37">
        <v>7.6334490740740737E-3</v>
      </c>
      <c r="I52" s="36">
        <f t="shared" si="9"/>
        <v>1.0185185185185193E-3</v>
      </c>
      <c r="J52" s="38">
        <f>$Q$45/(H52*24000)</f>
        <v>18.558670568435097</v>
      </c>
      <c r="K52" s="37">
        <v>8.6123842592592589E-3</v>
      </c>
      <c r="L52" s="36">
        <f>K52-$K$50</f>
        <v>2.7792824074074065E-3</v>
      </c>
      <c r="M52" s="38">
        <f t="shared" si="10"/>
        <v>16.449180900673287</v>
      </c>
      <c r="N52" s="37">
        <f>H52+K52</f>
        <v>1.6245833333333334E-2</v>
      </c>
      <c r="O52" s="101">
        <f t="shared" si="11"/>
        <v>17.440369325468069</v>
      </c>
      <c r="P52" s="114">
        <v>3</v>
      </c>
      <c r="Q52" s="68"/>
      <c r="R52" s="93"/>
      <c r="S52" s="1"/>
      <c r="T52" s="1"/>
    </row>
    <row r="53" spans="1:20" ht="15" customHeight="1">
      <c r="A53" s="44">
        <v>4</v>
      </c>
      <c r="B53" s="32" t="s">
        <v>103</v>
      </c>
      <c r="C53" s="20" t="s">
        <v>23</v>
      </c>
      <c r="D53" s="18"/>
      <c r="E53" s="17">
        <v>21</v>
      </c>
      <c r="F53" s="80">
        <v>2002</v>
      </c>
      <c r="G53" s="19" t="s">
        <v>104</v>
      </c>
      <c r="H53" s="37">
        <v>9.299768518518518E-3</v>
      </c>
      <c r="I53" s="36">
        <f t="shared" si="9"/>
        <v>2.6848379629629635E-3</v>
      </c>
      <c r="J53" s="38">
        <f>$Q$45/(H53*24000)</f>
        <v>15.233354075917861</v>
      </c>
      <c r="K53" s="37">
        <v>1.0427893518518519E-2</v>
      </c>
      <c r="L53" s="36">
        <f>K53-$K$50</f>
        <v>4.5947916666666663E-3</v>
      </c>
      <c r="M53" s="38">
        <f t="shared" si="10"/>
        <v>13.585358003041167</v>
      </c>
      <c r="N53" s="37">
        <f>H53+K53</f>
        <v>1.9727662037037037E-2</v>
      </c>
      <c r="O53" s="101">
        <f t="shared" si="11"/>
        <v>14.362235768303343</v>
      </c>
      <c r="P53" s="114">
        <v>4</v>
      </c>
      <c r="Q53" s="68"/>
      <c r="R53" s="83" t="s">
        <v>245</v>
      </c>
      <c r="S53" s="1"/>
      <c r="T53" s="1"/>
    </row>
    <row r="54" spans="1:20" ht="15" customHeight="1">
      <c r="A54" s="44">
        <v>5</v>
      </c>
      <c r="B54" s="32" t="s">
        <v>105</v>
      </c>
      <c r="C54" s="20" t="s">
        <v>23</v>
      </c>
      <c r="D54" s="18"/>
      <c r="E54" s="17">
        <v>26</v>
      </c>
      <c r="F54" s="80">
        <v>2002</v>
      </c>
      <c r="G54" s="19" t="s">
        <v>106</v>
      </c>
      <c r="H54" s="37">
        <v>1.4202199074074074E-2</v>
      </c>
      <c r="I54" s="36">
        <f t="shared" si="9"/>
        <v>7.5872685185185192E-3</v>
      </c>
      <c r="J54" s="38">
        <f>$Q$45/(H54*24000)</f>
        <v>9.9749810524256972</v>
      </c>
      <c r="K54" s="37">
        <v>9.7171296296296294E-3</v>
      </c>
      <c r="L54" s="36">
        <f>K54-$K$50</f>
        <v>3.884027777777777E-3</v>
      </c>
      <c r="M54" s="38">
        <f t="shared" si="10"/>
        <v>14.579065224641479</v>
      </c>
      <c r="N54" s="37">
        <f>H54+K54</f>
        <v>2.3919328703703703E-2</v>
      </c>
      <c r="O54" s="101">
        <f>$Q$45*2/(N54*24000)</f>
        <v>11.845371450138632</v>
      </c>
      <c r="P54" s="114">
        <v>5</v>
      </c>
      <c r="Q54" s="68"/>
      <c r="R54" s="83" t="s">
        <v>245</v>
      </c>
      <c r="S54" s="1"/>
      <c r="T54" s="1"/>
    </row>
    <row r="55" spans="1:20" ht="15" customHeight="1" thickBot="1">
      <c r="A55" s="45">
        <v>6</v>
      </c>
      <c r="B55" s="46" t="s">
        <v>107</v>
      </c>
      <c r="C55" s="47" t="s">
        <v>52</v>
      </c>
      <c r="D55" s="49"/>
      <c r="E55" s="50">
        <v>24</v>
      </c>
      <c r="F55" s="81">
        <v>2004</v>
      </c>
      <c r="G55" s="48" t="s">
        <v>108</v>
      </c>
      <c r="H55" s="39" t="s">
        <v>81</v>
      </c>
      <c r="I55" s="40"/>
      <c r="J55" s="41"/>
      <c r="K55" s="39" t="s">
        <v>81</v>
      </c>
      <c r="L55" s="40"/>
      <c r="M55" s="55"/>
      <c r="N55" s="96"/>
      <c r="O55" s="97"/>
      <c r="P55" s="118"/>
      <c r="Q55" s="98"/>
      <c r="R55" s="84"/>
      <c r="S55" s="1"/>
      <c r="T55" s="1"/>
    </row>
    <row r="56" spans="1:20">
      <c r="A56" s="21"/>
      <c r="B56" s="23"/>
      <c r="C56" s="30"/>
      <c r="D56" s="21"/>
      <c r="E56" s="22"/>
      <c r="F56" s="22"/>
      <c r="G56" s="24"/>
      <c r="H56" s="25"/>
      <c r="I56" s="25"/>
      <c r="J56" s="25"/>
      <c r="K56" s="25"/>
      <c r="L56" s="25"/>
      <c r="M56" s="25"/>
      <c r="N56" s="26"/>
      <c r="O56" s="27"/>
      <c r="P56" s="31"/>
      <c r="Q56" s="28"/>
      <c r="R56" s="24"/>
      <c r="S56" s="1"/>
      <c r="T56" s="1"/>
    </row>
    <row r="57" spans="1:20" ht="15.75" customHeight="1">
      <c r="A57" s="29" t="s">
        <v>219</v>
      </c>
      <c r="B57" s="6"/>
      <c r="C57" s="10"/>
      <c r="D57" s="6"/>
      <c r="E57" s="7"/>
      <c r="F57" s="7"/>
      <c r="G57" s="7"/>
      <c r="H57" s="16"/>
      <c r="I57" s="16"/>
      <c r="J57" s="16"/>
      <c r="K57" s="16"/>
      <c r="L57" s="16"/>
      <c r="M57" s="7" t="s">
        <v>7</v>
      </c>
      <c r="N57" s="7"/>
      <c r="O57" s="7" t="s">
        <v>252</v>
      </c>
      <c r="Q57" s="9">
        <v>5350</v>
      </c>
      <c r="R57" s="10" t="s">
        <v>8</v>
      </c>
      <c r="S57" s="1"/>
      <c r="T57" s="1"/>
    </row>
    <row r="58" spans="1:20" ht="15.75" customHeight="1" thickBot="1">
      <c r="A58" s="7"/>
      <c r="B58" s="6"/>
      <c r="C58" s="6"/>
      <c r="D58" s="6"/>
      <c r="E58" s="7"/>
      <c r="F58" s="7"/>
      <c r="G58" s="6"/>
      <c r="H58" s="7"/>
      <c r="I58" s="7"/>
      <c r="J58" s="7"/>
      <c r="K58" s="7"/>
      <c r="L58" s="7"/>
      <c r="M58" s="7" t="s">
        <v>253</v>
      </c>
      <c r="N58" s="6"/>
      <c r="O58" s="7"/>
      <c r="Q58" s="9">
        <v>110</v>
      </c>
      <c r="R58" s="10" t="s">
        <v>8</v>
      </c>
      <c r="S58" s="1"/>
      <c r="T58" s="1"/>
    </row>
    <row r="59" spans="1:20" ht="15" customHeight="1" thickBot="1">
      <c r="A59" s="159" t="s">
        <v>4</v>
      </c>
      <c r="B59" s="157" t="s">
        <v>19</v>
      </c>
      <c r="C59" s="157" t="s">
        <v>24</v>
      </c>
      <c r="D59" s="196" t="s">
        <v>20</v>
      </c>
      <c r="E59" s="196" t="s">
        <v>18</v>
      </c>
      <c r="F59" s="196" t="s">
        <v>44</v>
      </c>
      <c r="G59" s="187" t="s">
        <v>40</v>
      </c>
      <c r="H59" s="192" t="s">
        <v>84</v>
      </c>
      <c r="I59" s="193"/>
      <c r="J59" s="193"/>
      <c r="K59" s="193"/>
      <c r="L59" s="193"/>
      <c r="M59" s="201"/>
      <c r="N59" s="159" t="s">
        <v>5</v>
      </c>
      <c r="O59" s="157" t="s">
        <v>6</v>
      </c>
      <c r="P59" s="139" t="s">
        <v>0</v>
      </c>
      <c r="Q59" s="157" t="s">
        <v>21</v>
      </c>
      <c r="R59" s="187" t="s">
        <v>3</v>
      </c>
      <c r="S59" s="1"/>
      <c r="T59" s="1"/>
    </row>
    <row r="60" spans="1:20" ht="15.75" customHeight="1">
      <c r="A60" s="160"/>
      <c r="B60" s="158"/>
      <c r="C60" s="158"/>
      <c r="D60" s="197"/>
      <c r="E60" s="197"/>
      <c r="F60" s="197"/>
      <c r="G60" s="188"/>
      <c r="H60" s="159" t="s">
        <v>1</v>
      </c>
      <c r="I60" s="157"/>
      <c r="J60" s="187"/>
      <c r="K60" s="159" t="s">
        <v>2</v>
      </c>
      <c r="L60" s="199"/>
      <c r="M60" s="200"/>
      <c r="N60" s="160"/>
      <c r="O60" s="158"/>
      <c r="P60" s="140"/>
      <c r="Q60" s="158"/>
      <c r="R60" s="188"/>
      <c r="S60" s="1"/>
      <c r="T60" s="1"/>
    </row>
    <row r="61" spans="1:20" ht="25.5">
      <c r="A61" s="160"/>
      <c r="B61" s="158"/>
      <c r="C61" s="158"/>
      <c r="D61" s="197"/>
      <c r="E61" s="197"/>
      <c r="F61" s="197"/>
      <c r="G61" s="188"/>
      <c r="H61" s="57" t="s">
        <v>69</v>
      </c>
      <c r="I61" s="58" t="s">
        <v>68</v>
      </c>
      <c r="J61" s="59" t="s">
        <v>6</v>
      </c>
      <c r="K61" s="57" t="s">
        <v>69</v>
      </c>
      <c r="L61" s="58" t="s">
        <v>68</v>
      </c>
      <c r="M61" s="59" t="s">
        <v>6</v>
      </c>
      <c r="N61" s="160"/>
      <c r="O61" s="158"/>
      <c r="P61" s="141"/>
      <c r="Q61" s="186"/>
      <c r="R61" s="188"/>
      <c r="S61" s="1"/>
      <c r="T61" s="1"/>
    </row>
    <row r="62" spans="1:20" ht="15" customHeight="1">
      <c r="A62" s="44">
        <v>1</v>
      </c>
      <c r="B62" s="32" t="s">
        <v>65</v>
      </c>
      <c r="C62" s="20" t="s">
        <v>66</v>
      </c>
      <c r="D62" s="60" t="s">
        <v>16</v>
      </c>
      <c r="E62" s="17">
        <v>27</v>
      </c>
      <c r="F62" s="107">
        <v>1997</v>
      </c>
      <c r="G62" s="125" t="s">
        <v>109</v>
      </c>
      <c r="H62" s="37">
        <v>1.0647800925925925E-2</v>
      </c>
      <c r="I62" s="36">
        <f>H62-$H$62</f>
        <v>0</v>
      </c>
      <c r="J62" s="38">
        <f>$Q$57/(H62*24000)</f>
        <v>20.93546528691153</v>
      </c>
      <c r="K62" s="37">
        <v>9.9116898148148141E-3</v>
      </c>
      <c r="L62" s="36">
        <f>K62-$K$62</f>
        <v>0</v>
      </c>
      <c r="M62" s="38">
        <f>$Q$57/(K62*24000)</f>
        <v>22.490278734659086</v>
      </c>
      <c r="N62" s="37">
        <f>H62+K62</f>
        <v>2.0559490740740739E-2</v>
      </c>
      <c r="O62" s="101">
        <f>$Q$57*2/(N62*24000)</f>
        <v>21.685037774299968</v>
      </c>
      <c r="P62" s="114">
        <v>1</v>
      </c>
      <c r="Q62" s="68"/>
      <c r="R62" s="93"/>
      <c r="S62" s="1"/>
      <c r="T62" s="1"/>
    </row>
    <row r="63" spans="1:20" ht="15" customHeight="1">
      <c r="A63" s="44">
        <v>2</v>
      </c>
      <c r="B63" s="32" t="s">
        <v>42</v>
      </c>
      <c r="C63" s="20" t="s">
        <v>66</v>
      </c>
      <c r="D63" s="60" t="s">
        <v>16</v>
      </c>
      <c r="E63" s="17">
        <v>28</v>
      </c>
      <c r="F63" s="107">
        <v>1983</v>
      </c>
      <c r="G63" s="125" t="s">
        <v>110</v>
      </c>
      <c r="H63" s="37">
        <v>1.408298611111111E-2</v>
      </c>
      <c r="I63" s="36">
        <f t="shared" ref="I63" si="12">H63-$H$62</f>
        <v>3.4351851851851852E-3</v>
      </c>
      <c r="J63" s="38">
        <f>$Q$57/(H63*24000)</f>
        <v>15.828792623092285</v>
      </c>
      <c r="K63" s="37">
        <v>1.2566087962962963E-2</v>
      </c>
      <c r="L63" s="36">
        <f>K63-$K$62</f>
        <v>2.6543981481481488E-3</v>
      </c>
      <c r="M63" s="38">
        <f>$Q$57/(K63*24000)</f>
        <v>17.739543708725165</v>
      </c>
      <c r="N63" s="37">
        <f t="shared" ref="N63" si="13">H63+K63</f>
        <v>2.6649074074074075E-2</v>
      </c>
      <c r="O63" s="101">
        <f>$Q$57*2/(N63*24000)</f>
        <v>16.729787012265035</v>
      </c>
      <c r="P63" s="114">
        <v>2</v>
      </c>
      <c r="Q63" s="68"/>
      <c r="R63" s="93"/>
      <c r="S63" s="1"/>
      <c r="T63" s="1"/>
    </row>
    <row r="64" spans="1:20" ht="15" customHeight="1">
      <c r="A64" s="44">
        <v>3</v>
      </c>
      <c r="B64" s="32" t="s">
        <v>41</v>
      </c>
      <c r="C64" s="20" t="s">
        <v>53</v>
      </c>
      <c r="D64" s="60"/>
      <c r="E64" s="17">
        <v>29</v>
      </c>
      <c r="F64" s="107">
        <v>1975</v>
      </c>
      <c r="G64" s="125" t="s">
        <v>111</v>
      </c>
      <c r="H64" s="37" t="s">
        <v>81</v>
      </c>
      <c r="I64" s="36"/>
      <c r="J64" s="38"/>
      <c r="K64" s="37" t="s">
        <v>81</v>
      </c>
      <c r="L64" s="36"/>
      <c r="M64" s="42"/>
      <c r="N64" s="102"/>
      <c r="O64" s="68"/>
      <c r="P64" s="114"/>
      <c r="Q64" s="68"/>
      <c r="R64" s="93"/>
      <c r="S64" s="1"/>
      <c r="T64" s="1"/>
    </row>
    <row r="65" spans="1:20" ht="15" customHeight="1">
      <c r="A65" s="44">
        <v>4</v>
      </c>
      <c r="B65" s="32" t="s">
        <v>48</v>
      </c>
      <c r="C65" s="20" t="s">
        <v>23</v>
      </c>
      <c r="D65" s="60"/>
      <c r="E65" s="17">
        <v>121</v>
      </c>
      <c r="F65" s="107">
        <v>1970</v>
      </c>
      <c r="G65" s="125" t="s">
        <v>112</v>
      </c>
      <c r="H65" s="37" t="s">
        <v>81</v>
      </c>
      <c r="I65" s="36"/>
      <c r="J65" s="38"/>
      <c r="K65" s="37" t="s">
        <v>81</v>
      </c>
      <c r="L65" s="36"/>
      <c r="M65" s="42"/>
      <c r="N65" s="102"/>
      <c r="O65" s="68"/>
      <c r="P65" s="114"/>
      <c r="Q65" s="68"/>
      <c r="R65" s="93"/>
      <c r="S65" s="1"/>
      <c r="T65" s="1"/>
    </row>
    <row r="66" spans="1:20" ht="15" customHeight="1" thickBot="1">
      <c r="A66" s="45">
        <v>5</v>
      </c>
      <c r="B66" s="46" t="s">
        <v>113</v>
      </c>
      <c r="C66" s="47" t="s">
        <v>15</v>
      </c>
      <c r="D66" s="49" t="s">
        <v>22</v>
      </c>
      <c r="E66" s="50">
        <v>122</v>
      </c>
      <c r="F66" s="109">
        <v>1990</v>
      </c>
      <c r="G66" s="127" t="s">
        <v>114</v>
      </c>
      <c r="H66" s="39" t="s">
        <v>81</v>
      </c>
      <c r="I66" s="40"/>
      <c r="J66" s="41"/>
      <c r="K66" s="39" t="s">
        <v>81</v>
      </c>
      <c r="L66" s="40"/>
      <c r="M66" s="43"/>
      <c r="N66" s="103"/>
      <c r="O66" s="69"/>
      <c r="P66" s="123"/>
      <c r="Q66" s="69"/>
      <c r="R66" s="111"/>
      <c r="S66" s="1"/>
      <c r="T66" s="1"/>
    </row>
    <row r="67" spans="1:20">
      <c r="A67" s="21"/>
      <c r="B67" s="23"/>
      <c r="C67" s="30"/>
      <c r="D67" s="21"/>
      <c r="E67" s="22"/>
      <c r="F67" s="22"/>
      <c r="G67" s="24"/>
      <c r="H67" s="25"/>
      <c r="I67" s="25"/>
      <c r="J67" s="25"/>
      <c r="K67" s="25"/>
      <c r="L67" s="25"/>
      <c r="M67" s="25"/>
      <c r="N67" s="26"/>
      <c r="O67" s="27"/>
      <c r="P67" s="31"/>
      <c r="Q67" s="28"/>
      <c r="R67" s="24"/>
      <c r="S67" s="1"/>
      <c r="T67" s="1"/>
    </row>
    <row r="68" spans="1:20" ht="15.75" customHeight="1">
      <c r="A68" s="29" t="s">
        <v>220</v>
      </c>
      <c r="B68" s="6"/>
      <c r="C68" s="10"/>
      <c r="D68" s="6"/>
      <c r="E68" s="7"/>
      <c r="F68" s="7"/>
      <c r="G68" s="7"/>
      <c r="H68" s="16"/>
      <c r="I68" s="16"/>
      <c r="J68" s="16"/>
      <c r="K68" s="16"/>
      <c r="L68" s="16"/>
      <c r="M68" s="7" t="s">
        <v>7</v>
      </c>
      <c r="N68" s="7"/>
      <c r="O68" s="7" t="s">
        <v>252</v>
      </c>
      <c r="Q68" s="9">
        <v>3400</v>
      </c>
      <c r="R68" s="10" t="s">
        <v>8</v>
      </c>
      <c r="S68" s="1"/>
      <c r="T68" s="1"/>
    </row>
    <row r="69" spans="1:20" ht="15.75" customHeight="1" thickBot="1">
      <c r="A69" s="7"/>
      <c r="B69" s="6"/>
      <c r="C69" s="6"/>
      <c r="D69" s="6"/>
      <c r="E69" s="7"/>
      <c r="F69" s="7"/>
      <c r="G69" s="6"/>
      <c r="H69" s="7"/>
      <c r="I69" s="7"/>
      <c r="J69" s="7"/>
      <c r="K69" s="7"/>
      <c r="L69" s="7"/>
      <c r="M69" s="7" t="s">
        <v>253</v>
      </c>
      <c r="N69" s="6"/>
      <c r="O69" s="7"/>
      <c r="Q69" s="9">
        <v>73</v>
      </c>
      <c r="R69" s="10" t="s">
        <v>224</v>
      </c>
      <c r="S69" s="1"/>
      <c r="T69" s="1"/>
    </row>
    <row r="70" spans="1:20" ht="15" customHeight="1" thickBot="1">
      <c r="A70" s="159" t="s">
        <v>4</v>
      </c>
      <c r="B70" s="157" t="s">
        <v>19</v>
      </c>
      <c r="C70" s="157" t="s">
        <v>24</v>
      </c>
      <c r="D70" s="196" t="s">
        <v>20</v>
      </c>
      <c r="E70" s="196" t="s">
        <v>18</v>
      </c>
      <c r="F70" s="196" t="s">
        <v>44</v>
      </c>
      <c r="G70" s="187" t="s">
        <v>40</v>
      </c>
      <c r="H70" s="192" t="s">
        <v>84</v>
      </c>
      <c r="I70" s="193"/>
      <c r="J70" s="193"/>
      <c r="K70" s="193"/>
      <c r="L70" s="193"/>
      <c r="M70" s="201"/>
      <c r="N70" s="159" t="s">
        <v>5</v>
      </c>
      <c r="O70" s="157" t="s">
        <v>6</v>
      </c>
      <c r="P70" s="139" t="s">
        <v>0</v>
      </c>
      <c r="Q70" s="157" t="s">
        <v>21</v>
      </c>
      <c r="R70" s="187" t="s">
        <v>3</v>
      </c>
      <c r="S70" s="1"/>
      <c r="T70" s="1"/>
    </row>
    <row r="71" spans="1:20" ht="15.75" customHeight="1">
      <c r="A71" s="160"/>
      <c r="B71" s="158"/>
      <c r="C71" s="158"/>
      <c r="D71" s="197"/>
      <c r="E71" s="197"/>
      <c r="F71" s="197"/>
      <c r="G71" s="188"/>
      <c r="H71" s="159" t="s">
        <v>1</v>
      </c>
      <c r="I71" s="157"/>
      <c r="J71" s="187"/>
      <c r="K71" s="159" t="s">
        <v>2</v>
      </c>
      <c r="L71" s="199"/>
      <c r="M71" s="200"/>
      <c r="N71" s="160"/>
      <c r="O71" s="158"/>
      <c r="P71" s="140"/>
      <c r="Q71" s="158"/>
      <c r="R71" s="188"/>
      <c r="S71" s="1"/>
      <c r="T71" s="1"/>
    </row>
    <row r="72" spans="1:20" ht="25.5">
      <c r="A72" s="160"/>
      <c r="B72" s="158"/>
      <c r="C72" s="158"/>
      <c r="D72" s="197"/>
      <c r="E72" s="197"/>
      <c r="F72" s="197"/>
      <c r="G72" s="188"/>
      <c r="H72" s="57" t="s">
        <v>69</v>
      </c>
      <c r="I72" s="58" t="s">
        <v>68</v>
      </c>
      <c r="J72" s="59" t="s">
        <v>6</v>
      </c>
      <c r="K72" s="57" t="s">
        <v>69</v>
      </c>
      <c r="L72" s="58" t="s">
        <v>68</v>
      </c>
      <c r="M72" s="59" t="s">
        <v>6</v>
      </c>
      <c r="N72" s="160"/>
      <c r="O72" s="158"/>
      <c r="P72" s="141"/>
      <c r="Q72" s="186"/>
      <c r="R72" s="188"/>
      <c r="S72" s="1"/>
      <c r="T72" s="1"/>
    </row>
    <row r="73" spans="1:20" ht="15" customHeight="1">
      <c r="A73" s="44">
        <v>1</v>
      </c>
      <c r="B73" s="32" t="s">
        <v>36</v>
      </c>
      <c r="C73" s="20" t="s">
        <v>15</v>
      </c>
      <c r="D73" s="60" t="s">
        <v>16</v>
      </c>
      <c r="E73" s="17">
        <v>34</v>
      </c>
      <c r="F73" s="107">
        <v>1985</v>
      </c>
      <c r="G73" s="125" t="s">
        <v>115</v>
      </c>
      <c r="H73" s="37">
        <v>6.6972222222222225E-3</v>
      </c>
      <c r="I73" s="36">
        <f>H73-$H$73</f>
        <v>0</v>
      </c>
      <c r="J73" s="38">
        <f>$Q$68/(H73*24000)</f>
        <v>21.153048527581912</v>
      </c>
      <c r="K73" s="37">
        <v>6.6788194444444447E-3</v>
      </c>
      <c r="L73" s="36">
        <f>K73-$K$73</f>
        <v>0</v>
      </c>
      <c r="M73" s="38">
        <f>$Q$68/(K73*24000)</f>
        <v>21.211333506628538</v>
      </c>
      <c r="N73" s="37">
        <f>H73+K73</f>
        <v>1.3376041666666668E-2</v>
      </c>
      <c r="O73" s="101">
        <f>$Q$68*2/(N73*24000)</f>
        <v>21.182150922825322</v>
      </c>
      <c r="P73" s="114">
        <v>1</v>
      </c>
      <c r="Q73" s="86" t="s">
        <v>16</v>
      </c>
      <c r="R73" s="93"/>
      <c r="S73" s="1"/>
      <c r="T73" s="1"/>
    </row>
    <row r="74" spans="1:20" ht="15" customHeight="1">
      <c r="A74" s="44">
        <v>2</v>
      </c>
      <c r="B74" s="32" t="s">
        <v>43</v>
      </c>
      <c r="C74" s="20" t="s">
        <v>116</v>
      </c>
      <c r="D74" s="60"/>
      <c r="E74" s="17">
        <v>30</v>
      </c>
      <c r="F74" s="107">
        <v>1998</v>
      </c>
      <c r="G74" s="125" t="s">
        <v>117</v>
      </c>
      <c r="H74" s="37">
        <v>7.3618055555555563E-3</v>
      </c>
      <c r="I74" s="36">
        <f t="shared" ref="I74:I78" si="14">H74-$H$73</f>
        <v>6.6458333333333387E-4</v>
      </c>
      <c r="J74" s="38">
        <f t="shared" ref="J74:J78" si="15">$Q$68/(H74*24000)</f>
        <v>19.243467597396467</v>
      </c>
      <c r="K74" s="37">
        <v>7.0387731481481482E-3</v>
      </c>
      <c r="L74" s="36">
        <f t="shared" ref="L74:L78" si="16">K74-$K$73</f>
        <v>3.5995370370370348E-4</v>
      </c>
      <c r="M74" s="38">
        <f t="shared" ref="M74:M78" si="17">$Q$68/(K74*24000)</f>
        <v>20.126613499958893</v>
      </c>
      <c r="N74" s="37">
        <f t="shared" ref="N74:N78" si="18">H74+K74</f>
        <v>1.4400578703703704E-2</v>
      </c>
      <c r="O74" s="101">
        <f t="shared" ref="O74:O78" si="19">$Q$68*2/(N74*24000)</f>
        <v>19.675135226368539</v>
      </c>
      <c r="P74" s="114">
        <v>2</v>
      </c>
      <c r="Q74" s="86" t="s">
        <v>16</v>
      </c>
      <c r="R74" s="93"/>
      <c r="S74" s="1"/>
      <c r="T74" s="1"/>
    </row>
    <row r="75" spans="1:20" ht="15" customHeight="1">
      <c r="A75" s="44">
        <v>3</v>
      </c>
      <c r="B75" s="32" t="s">
        <v>88</v>
      </c>
      <c r="C75" s="20" t="s">
        <v>23</v>
      </c>
      <c r="D75" s="60" t="s">
        <v>22</v>
      </c>
      <c r="E75" s="17">
        <v>32</v>
      </c>
      <c r="F75" s="107">
        <v>2003</v>
      </c>
      <c r="G75" s="125" t="s">
        <v>118</v>
      </c>
      <c r="H75" s="37">
        <v>7.599421296296296E-3</v>
      </c>
      <c r="I75" s="36">
        <f t="shared" si="14"/>
        <v>9.0219907407407349E-4</v>
      </c>
      <c r="J75" s="38">
        <f t="shared" si="15"/>
        <v>18.641770358975922</v>
      </c>
      <c r="K75" s="37">
        <v>8.0464120370370377E-3</v>
      </c>
      <c r="L75" s="36">
        <f t="shared" si="16"/>
        <v>1.367592592592593E-3</v>
      </c>
      <c r="M75" s="38">
        <f t="shared" si="17"/>
        <v>17.60619093511313</v>
      </c>
      <c r="N75" s="37">
        <f t="shared" si="18"/>
        <v>1.5645833333333335E-2</v>
      </c>
      <c r="O75" s="101">
        <f t="shared" si="19"/>
        <v>18.109187749667111</v>
      </c>
      <c r="P75" s="114">
        <v>3</v>
      </c>
      <c r="Q75" s="86" t="s">
        <v>16</v>
      </c>
      <c r="R75" s="93"/>
      <c r="S75" s="1"/>
      <c r="T75" s="1"/>
    </row>
    <row r="76" spans="1:20" ht="15" customHeight="1">
      <c r="A76" s="44">
        <v>4</v>
      </c>
      <c r="B76" s="32" t="s">
        <v>45</v>
      </c>
      <c r="C76" s="20" t="s">
        <v>23</v>
      </c>
      <c r="D76" s="60"/>
      <c r="E76" s="17">
        <v>31</v>
      </c>
      <c r="F76" s="107">
        <v>1986</v>
      </c>
      <c r="G76" s="125" t="s">
        <v>119</v>
      </c>
      <c r="H76" s="37">
        <v>8.2569444444444452E-3</v>
      </c>
      <c r="I76" s="36">
        <f t="shared" si="14"/>
        <v>1.5597222222222228E-3</v>
      </c>
      <c r="J76" s="38">
        <f t="shared" si="15"/>
        <v>17.15727502102607</v>
      </c>
      <c r="K76" s="37">
        <v>8.1133101851851852E-3</v>
      </c>
      <c r="L76" s="36">
        <f t="shared" si="16"/>
        <v>1.4344907407407405E-3</v>
      </c>
      <c r="M76" s="38">
        <f t="shared" si="17"/>
        <v>17.461019415398223</v>
      </c>
      <c r="N76" s="37">
        <f t="shared" si="18"/>
        <v>1.637025462962963E-2</v>
      </c>
      <c r="O76" s="101">
        <f t="shared" si="19"/>
        <v>17.307814676291546</v>
      </c>
      <c r="P76" s="114">
        <v>4</v>
      </c>
      <c r="Q76" s="86" t="s">
        <v>16</v>
      </c>
      <c r="R76" s="93"/>
      <c r="S76" s="1"/>
      <c r="T76" s="1"/>
    </row>
    <row r="77" spans="1:20" ht="15" customHeight="1">
      <c r="A77" s="44">
        <v>5</v>
      </c>
      <c r="B77" s="32" t="s">
        <v>46</v>
      </c>
      <c r="C77" s="20" t="s">
        <v>23</v>
      </c>
      <c r="D77" s="60" t="s">
        <v>22</v>
      </c>
      <c r="E77" s="17">
        <v>35</v>
      </c>
      <c r="F77" s="107">
        <v>1998</v>
      </c>
      <c r="G77" s="125" t="s">
        <v>120</v>
      </c>
      <c r="H77" s="37">
        <v>8.8131944444444447E-3</v>
      </c>
      <c r="I77" s="36">
        <f t="shared" si="14"/>
        <v>2.1159722222222222E-3</v>
      </c>
      <c r="J77" s="38">
        <f t="shared" si="15"/>
        <v>16.074383421322196</v>
      </c>
      <c r="K77" s="37">
        <v>9.6202546296296296E-3</v>
      </c>
      <c r="L77" s="36">
        <f t="shared" si="16"/>
        <v>2.941435185185185E-3</v>
      </c>
      <c r="M77" s="38">
        <f t="shared" si="17"/>
        <v>14.725874950372358</v>
      </c>
      <c r="N77" s="37">
        <f t="shared" si="18"/>
        <v>1.8433449074074074E-2</v>
      </c>
      <c r="O77" s="101">
        <f t="shared" si="19"/>
        <v>15.370608733871221</v>
      </c>
      <c r="P77" s="114">
        <v>5</v>
      </c>
      <c r="Q77" s="68"/>
      <c r="R77" s="93"/>
      <c r="S77" s="1"/>
      <c r="T77" s="1"/>
    </row>
    <row r="78" spans="1:20" ht="15" customHeight="1" thickBot="1">
      <c r="A78" s="45">
        <v>6</v>
      </c>
      <c r="B78" s="46" t="s">
        <v>121</v>
      </c>
      <c r="C78" s="47" t="s">
        <v>52</v>
      </c>
      <c r="D78" s="49"/>
      <c r="E78" s="50">
        <v>33</v>
      </c>
      <c r="F78" s="109">
        <v>1972</v>
      </c>
      <c r="G78" s="127" t="s">
        <v>122</v>
      </c>
      <c r="H78" s="39">
        <v>1.4622685185185185E-2</v>
      </c>
      <c r="I78" s="40">
        <f t="shared" si="14"/>
        <v>7.9254629629629623E-3</v>
      </c>
      <c r="J78" s="41">
        <f t="shared" si="15"/>
        <v>9.6881431059047021</v>
      </c>
      <c r="K78" s="39">
        <v>1.3022800925925927E-2</v>
      </c>
      <c r="L78" s="40">
        <f t="shared" si="16"/>
        <v>6.3439814814814826E-3</v>
      </c>
      <c r="M78" s="41">
        <f t="shared" si="17"/>
        <v>10.878356159513672</v>
      </c>
      <c r="N78" s="39">
        <f t="shared" si="18"/>
        <v>2.764548611111111E-2</v>
      </c>
      <c r="O78" s="104">
        <f t="shared" si="19"/>
        <v>10.248809957422223</v>
      </c>
      <c r="P78" s="118" t="s">
        <v>249</v>
      </c>
      <c r="Q78" s="98"/>
      <c r="R78" s="84" t="s">
        <v>245</v>
      </c>
      <c r="S78" s="1"/>
      <c r="T78" s="1"/>
    </row>
    <row r="79" spans="1:20">
      <c r="A79" s="21"/>
      <c r="B79" s="23"/>
      <c r="C79" s="30"/>
      <c r="D79" s="21"/>
      <c r="E79" s="22"/>
      <c r="F79" s="22"/>
      <c r="G79" s="24"/>
      <c r="H79" s="25"/>
      <c r="I79" s="25"/>
      <c r="J79" s="25"/>
      <c r="K79" s="25"/>
      <c r="L79" s="25"/>
      <c r="M79" s="25"/>
      <c r="N79" s="26"/>
      <c r="O79" s="27"/>
      <c r="P79" s="31"/>
      <c r="Q79" s="28"/>
      <c r="R79" s="24"/>
      <c r="S79" s="1"/>
      <c r="T79" s="1"/>
    </row>
    <row r="80" spans="1:20" ht="15.75" customHeight="1">
      <c r="A80" s="29" t="s">
        <v>221</v>
      </c>
      <c r="B80" s="6"/>
      <c r="C80" s="10"/>
      <c r="D80" s="6"/>
      <c r="E80" s="7"/>
      <c r="F80" s="7"/>
      <c r="G80" s="7"/>
      <c r="H80" s="16"/>
      <c r="I80" s="16"/>
      <c r="J80" s="16"/>
      <c r="K80" s="16"/>
      <c r="L80" s="16"/>
      <c r="M80" s="7" t="s">
        <v>7</v>
      </c>
      <c r="N80" s="7"/>
      <c r="O80" s="7" t="s">
        <v>252</v>
      </c>
      <c r="Q80" s="9">
        <v>5350</v>
      </c>
      <c r="R80" s="10" t="s">
        <v>8</v>
      </c>
      <c r="S80" s="1"/>
      <c r="T80" s="1"/>
    </row>
    <row r="81" spans="1:21" ht="15.75" customHeight="1" thickBot="1">
      <c r="A81" s="7"/>
      <c r="B81" s="6"/>
      <c r="C81" s="6"/>
      <c r="D81" s="6"/>
      <c r="E81" s="7"/>
      <c r="F81" s="7"/>
      <c r="G81" s="6"/>
      <c r="H81" s="7"/>
      <c r="I81" s="7"/>
      <c r="J81" s="7"/>
      <c r="K81" s="7"/>
      <c r="L81" s="7"/>
      <c r="M81" s="7" t="s">
        <v>253</v>
      </c>
      <c r="N81" s="6"/>
      <c r="O81" s="7"/>
      <c r="Q81" s="9">
        <v>110</v>
      </c>
      <c r="R81" s="10" t="s">
        <v>8</v>
      </c>
      <c r="S81" s="1"/>
      <c r="T81" s="1"/>
    </row>
    <row r="82" spans="1:21" ht="15" customHeight="1" thickBot="1">
      <c r="A82" s="159" t="s">
        <v>4</v>
      </c>
      <c r="B82" s="157" t="s">
        <v>19</v>
      </c>
      <c r="C82" s="157" t="s">
        <v>24</v>
      </c>
      <c r="D82" s="196" t="s">
        <v>20</v>
      </c>
      <c r="E82" s="196" t="s">
        <v>18</v>
      </c>
      <c r="F82" s="196" t="s">
        <v>44</v>
      </c>
      <c r="G82" s="187" t="s">
        <v>40</v>
      </c>
      <c r="H82" s="192" t="s">
        <v>84</v>
      </c>
      <c r="I82" s="193"/>
      <c r="J82" s="193"/>
      <c r="K82" s="193"/>
      <c r="L82" s="193"/>
      <c r="M82" s="201"/>
      <c r="N82" s="159" t="s">
        <v>5</v>
      </c>
      <c r="O82" s="157" t="s">
        <v>6</v>
      </c>
      <c r="P82" s="139" t="s">
        <v>0</v>
      </c>
      <c r="Q82" s="157" t="s">
        <v>21</v>
      </c>
      <c r="R82" s="187" t="s">
        <v>3</v>
      </c>
      <c r="S82" s="1"/>
      <c r="T82" s="1"/>
    </row>
    <row r="83" spans="1:21" ht="15.75" customHeight="1">
      <c r="A83" s="160"/>
      <c r="B83" s="158"/>
      <c r="C83" s="158"/>
      <c r="D83" s="197"/>
      <c r="E83" s="197"/>
      <c r="F83" s="197"/>
      <c r="G83" s="188"/>
      <c r="H83" s="159" t="s">
        <v>1</v>
      </c>
      <c r="I83" s="157"/>
      <c r="J83" s="187"/>
      <c r="K83" s="159" t="s">
        <v>2</v>
      </c>
      <c r="L83" s="199"/>
      <c r="M83" s="200"/>
      <c r="N83" s="160"/>
      <c r="O83" s="158"/>
      <c r="P83" s="140"/>
      <c r="Q83" s="158"/>
      <c r="R83" s="188"/>
      <c r="S83" s="1"/>
      <c r="T83" s="1"/>
    </row>
    <row r="84" spans="1:21" ht="25.5">
      <c r="A84" s="160"/>
      <c r="B84" s="158"/>
      <c r="C84" s="158"/>
      <c r="D84" s="197"/>
      <c r="E84" s="197"/>
      <c r="F84" s="197"/>
      <c r="G84" s="188"/>
      <c r="H84" s="57" t="s">
        <v>69</v>
      </c>
      <c r="I84" s="58" t="s">
        <v>68</v>
      </c>
      <c r="J84" s="59" t="s">
        <v>6</v>
      </c>
      <c r="K84" s="57" t="s">
        <v>69</v>
      </c>
      <c r="L84" s="58" t="s">
        <v>68</v>
      </c>
      <c r="M84" s="59" t="s">
        <v>6</v>
      </c>
      <c r="N84" s="160"/>
      <c r="O84" s="158"/>
      <c r="P84" s="141"/>
      <c r="Q84" s="186"/>
      <c r="R84" s="188"/>
      <c r="S84" s="1"/>
      <c r="T84" s="1"/>
    </row>
    <row r="85" spans="1:21" ht="15" customHeight="1">
      <c r="A85" s="44">
        <v>1</v>
      </c>
      <c r="B85" s="32" t="s">
        <v>9</v>
      </c>
      <c r="C85" s="20" t="s">
        <v>15</v>
      </c>
      <c r="D85" s="60" t="s">
        <v>16</v>
      </c>
      <c r="E85" s="17">
        <v>41</v>
      </c>
      <c r="F85" s="107">
        <v>1979</v>
      </c>
      <c r="G85" s="125" t="s">
        <v>123</v>
      </c>
      <c r="H85" s="37">
        <v>1.2607175925925926E-2</v>
      </c>
      <c r="I85" s="36">
        <f t="shared" ref="I85:I92" si="20">H85-$H$85</f>
        <v>0</v>
      </c>
      <c r="J85" s="38">
        <f t="shared" ref="J85:J92" si="21">$Q$80/(H85*24000)</f>
        <v>17.68172888015717</v>
      </c>
      <c r="K85" s="37">
        <v>1.2671759259259259E-2</v>
      </c>
      <c r="L85" s="36">
        <f t="shared" ref="L85:L91" si="22">K85-$K$85</f>
        <v>0</v>
      </c>
      <c r="M85" s="38">
        <f>$Q$80/(K85*24000)</f>
        <v>17.591611559679954</v>
      </c>
      <c r="N85" s="37">
        <f t="shared" ref="N85:N91" si="23">H85+K85</f>
        <v>2.5278935185185186E-2</v>
      </c>
      <c r="O85" s="101">
        <f>$Q$80*2/(N85*24000)</f>
        <v>17.636555102788332</v>
      </c>
      <c r="P85" s="114">
        <v>1</v>
      </c>
      <c r="Q85" s="68" t="s">
        <v>260</v>
      </c>
      <c r="R85" s="93"/>
      <c r="S85" s="1"/>
      <c r="T85" s="1"/>
    </row>
    <row r="86" spans="1:21" ht="15" customHeight="1">
      <c r="A86" s="44">
        <v>2</v>
      </c>
      <c r="B86" s="32" t="s">
        <v>62</v>
      </c>
      <c r="C86" s="20" t="s">
        <v>52</v>
      </c>
      <c r="D86" s="60" t="s">
        <v>16</v>
      </c>
      <c r="E86" s="17">
        <v>40</v>
      </c>
      <c r="F86" s="107">
        <v>1988</v>
      </c>
      <c r="G86" s="125" t="s">
        <v>124</v>
      </c>
      <c r="H86" s="37">
        <v>1.4558333333333333E-2</v>
      </c>
      <c r="I86" s="36">
        <f t="shared" si="20"/>
        <v>1.9511574074074067E-3</v>
      </c>
      <c r="J86" s="38">
        <f t="shared" si="21"/>
        <v>15.311963365769893</v>
      </c>
      <c r="K86" s="37">
        <v>1.4356481481481482E-2</v>
      </c>
      <c r="L86" s="36">
        <f t="shared" si="22"/>
        <v>1.6847222222222229E-3</v>
      </c>
      <c r="M86" s="38">
        <f t="shared" ref="M86:M91" si="24">$Q$80/(K86*24000)</f>
        <v>15.527249274427602</v>
      </c>
      <c r="N86" s="37">
        <f t="shared" si="23"/>
        <v>2.8914814814814817E-2</v>
      </c>
      <c r="O86" s="101">
        <f t="shared" ref="O86:O90" si="25">$Q$80*2/(N86*24000)</f>
        <v>15.418854873831176</v>
      </c>
      <c r="P86" s="114">
        <v>2</v>
      </c>
      <c r="Q86" s="68" t="s">
        <v>260</v>
      </c>
      <c r="R86" s="93"/>
      <c r="S86" s="1"/>
      <c r="T86" s="1"/>
    </row>
    <row r="87" spans="1:21" ht="15" customHeight="1">
      <c r="A87" s="44">
        <v>3</v>
      </c>
      <c r="B87" s="32" t="s">
        <v>125</v>
      </c>
      <c r="C87" s="20" t="s">
        <v>52</v>
      </c>
      <c r="D87" s="60"/>
      <c r="E87" s="17">
        <v>42</v>
      </c>
      <c r="F87" s="107">
        <v>1990</v>
      </c>
      <c r="G87" s="125" t="s">
        <v>126</v>
      </c>
      <c r="H87" s="37">
        <v>1.5586574074074074E-2</v>
      </c>
      <c r="I87" s="36">
        <f t="shared" si="20"/>
        <v>2.9793981481481477E-3</v>
      </c>
      <c r="J87" s="38">
        <f t="shared" si="21"/>
        <v>14.301838595657468</v>
      </c>
      <c r="K87" s="37">
        <v>1.5798263888888889E-2</v>
      </c>
      <c r="L87" s="36">
        <f t="shared" si="22"/>
        <v>3.1265046296296301E-3</v>
      </c>
      <c r="M87" s="38">
        <f t="shared" si="24"/>
        <v>14.110200224180749</v>
      </c>
      <c r="N87" s="37">
        <f t="shared" si="23"/>
        <v>3.1384837962962965E-2</v>
      </c>
      <c r="O87" s="101">
        <f t="shared" si="25"/>
        <v>14.20537311231169</v>
      </c>
      <c r="P87" s="114">
        <v>3</v>
      </c>
      <c r="Q87" s="68" t="s">
        <v>16</v>
      </c>
      <c r="R87" s="93"/>
      <c r="S87" s="1"/>
      <c r="T87" s="1"/>
    </row>
    <row r="88" spans="1:21" ht="15" customHeight="1">
      <c r="A88" s="44">
        <v>4</v>
      </c>
      <c r="B88" s="32" t="s">
        <v>50</v>
      </c>
      <c r="C88" s="20" t="s">
        <v>127</v>
      </c>
      <c r="D88" s="60"/>
      <c r="E88" s="17">
        <v>37</v>
      </c>
      <c r="F88" s="107">
        <v>1942</v>
      </c>
      <c r="G88" s="125" t="s">
        <v>128</v>
      </c>
      <c r="H88" s="37">
        <v>1.807337962962963E-2</v>
      </c>
      <c r="I88" s="36">
        <f t="shared" si="20"/>
        <v>5.466203703703704E-3</v>
      </c>
      <c r="J88" s="38">
        <f t="shared" si="21"/>
        <v>12.333977996080792</v>
      </c>
      <c r="K88" s="37">
        <v>1.792974537037037E-2</v>
      </c>
      <c r="L88" s="36">
        <f t="shared" si="22"/>
        <v>5.2579861111111108E-3</v>
      </c>
      <c r="M88" s="38">
        <f t="shared" si="24"/>
        <v>12.432784853433864</v>
      </c>
      <c r="N88" s="37">
        <f t="shared" si="23"/>
        <v>3.6003124999999997E-2</v>
      </c>
      <c r="O88" s="101">
        <f t="shared" si="25"/>
        <v>12.383184330063942</v>
      </c>
      <c r="P88" s="114">
        <v>4</v>
      </c>
      <c r="Q88" s="68" t="s">
        <v>16</v>
      </c>
      <c r="R88" s="93"/>
      <c r="S88" s="1"/>
      <c r="T88" s="1"/>
    </row>
    <row r="89" spans="1:21" ht="15" customHeight="1">
      <c r="A89" s="44">
        <v>5</v>
      </c>
      <c r="B89" s="32" t="s">
        <v>14</v>
      </c>
      <c r="C89" s="20" t="s">
        <v>23</v>
      </c>
      <c r="D89" s="60"/>
      <c r="E89" s="17">
        <v>44</v>
      </c>
      <c r="F89" s="107">
        <v>1968</v>
      </c>
      <c r="G89" s="125" t="s">
        <v>129</v>
      </c>
      <c r="H89" s="37">
        <v>1.8617245370370371E-2</v>
      </c>
      <c r="I89" s="36">
        <f t="shared" si="20"/>
        <v>6.0100694444444446E-3</v>
      </c>
      <c r="J89" s="38">
        <f t="shared" si="21"/>
        <v>11.973665396355678</v>
      </c>
      <c r="K89" s="37">
        <v>1.775590277777778E-2</v>
      </c>
      <c r="L89" s="36">
        <f t="shared" si="22"/>
        <v>5.0841435185185208E-3</v>
      </c>
      <c r="M89" s="38">
        <f t="shared" si="24"/>
        <v>12.554510432759058</v>
      </c>
      <c r="N89" s="37">
        <f t="shared" si="23"/>
        <v>3.6373148148148154E-2</v>
      </c>
      <c r="O89" s="101">
        <f t="shared" si="25"/>
        <v>12.257210498179871</v>
      </c>
      <c r="P89" s="114">
        <v>5</v>
      </c>
      <c r="Q89" s="95"/>
      <c r="R89" s="83"/>
      <c r="S89" s="1"/>
      <c r="T89" s="1"/>
    </row>
    <row r="90" spans="1:21" ht="15" customHeight="1">
      <c r="A90" s="44">
        <v>6</v>
      </c>
      <c r="B90" s="32" t="s">
        <v>13</v>
      </c>
      <c r="C90" s="20" t="s">
        <v>52</v>
      </c>
      <c r="D90" s="60"/>
      <c r="E90" s="17">
        <v>39</v>
      </c>
      <c r="F90" s="107">
        <v>1981</v>
      </c>
      <c r="G90" s="125" t="s">
        <v>79</v>
      </c>
      <c r="H90" s="37">
        <v>1.8201851851851854E-2</v>
      </c>
      <c r="I90" s="36">
        <f t="shared" si="20"/>
        <v>5.5946759259259283E-3</v>
      </c>
      <c r="J90" s="38">
        <f t="shared" si="21"/>
        <v>12.246922372570962</v>
      </c>
      <c r="K90" s="37">
        <v>1.8387731481481481E-2</v>
      </c>
      <c r="L90" s="36">
        <f t="shared" si="22"/>
        <v>5.7159722222222212E-3</v>
      </c>
      <c r="M90" s="38">
        <f t="shared" si="24"/>
        <v>12.123119531692579</v>
      </c>
      <c r="N90" s="37">
        <f t="shared" si="23"/>
        <v>3.6589583333333335E-2</v>
      </c>
      <c r="O90" s="101">
        <f t="shared" si="25"/>
        <v>12.184706485224618</v>
      </c>
      <c r="P90" s="114">
        <v>6</v>
      </c>
      <c r="Q90" s="68"/>
      <c r="R90" s="93"/>
      <c r="S90" s="1"/>
      <c r="T90" s="1"/>
    </row>
    <row r="91" spans="1:21" ht="15" customHeight="1">
      <c r="A91" s="44">
        <v>7</v>
      </c>
      <c r="B91" s="32" t="s">
        <v>130</v>
      </c>
      <c r="C91" s="20" t="s">
        <v>23</v>
      </c>
      <c r="D91" s="60"/>
      <c r="E91" s="17">
        <v>43</v>
      </c>
      <c r="F91" s="107">
        <v>1977</v>
      </c>
      <c r="G91" s="125" t="s">
        <v>131</v>
      </c>
      <c r="H91" s="37">
        <v>1.9671064814814815E-2</v>
      </c>
      <c r="I91" s="36">
        <f t="shared" si="20"/>
        <v>7.0638888888888886E-3</v>
      </c>
      <c r="J91" s="38">
        <f t="shared" si="21"/>
        <v>11.332211487543981</v>
      </c>
      <c r="K91" s="51">
        <v>1.9142708333333334E-2</v>
      </c>
      <c r="L91" s="36">
        <f t="shared" si="22"/>
        <v>6.4709490740740751E-3</v>
      </c>
      <c r="M91" s="38">
        <f t="shared" si="24"/>
        <v>11.644991021385428</v>
      </c>
      <c r="N91" s="37">
        <f t="shared" si="23"/>
        <v>3.8813773148148149E-2</v>
      </c>
      <c r="O91" s="101">
        <f>$Q$80*2/(N91*24000)</f>
        <v>11.486472382667712</v>
      </c>
      <c r="P91" s="114">
        <v>7</v>
      </c>
      <c r="Q91" s="95"/>
      <c r="R91" s="83"/>
      <c r="S91" s="1"/>
      <c r="T91" s="1"/>
      <c r="U91" s="1"/>
    </row>
    <row r="92" spans="1:21" ht="15" customHeight="1">
      <c r="A92" s="44">
        <v>8</v>
      </c>
      <c r="B92" s="32" t="s">
        <v>65</v>
      </c>
      <c r="C92" s="20" t="s">
        <v>66</v>
      </c>
      <c r="D92" s="60" t="s">
        <v>16</v>
      </c>
      <c r="E92" s="17">
        <v>38</v>
      </c>
      <c r="F92" s="107">
        <v>1997</v>
      </c>
      <c r="G92" s="125" t="s">
        <v>67</v>
      </c>
      <c r="H92" s="37">
        <v>1.8926620370370371E-2</v>
      </c>
      <c r="I92" s="36">
        <f t="shared" si="20"/>
        <v>6.3194444444444452E-3</v>
      </c>
      <c r="J92" s="38">
        <f t="shared" si="21"/>
        <v>11.777943568606826</v>
      </c>
      <c r="K92" s="37" t="s">
        <v>81</v>
      </c>
      <c r="L92" s="36"/>
      <c r="M92" s="52"/>
      <c r="N92" s="102"/>
      <c r="O92" s="94"/>
      <c r="P92" s="117"/>
      <c r="Q92" s="95"/>
      <c r="R92" s="83"/>
      <c r="S92" s="1"/>
      <c r="T92" s="1"/>
    </row>
    <row r="93" spans="1:21" ht="15" customHeight="1" thickBot="1">
      <c r="A93" s="45">
        <v>9</v>
      </c>
      <c r="B93" s="46" t="s">
        <v>12</v>
      </c>
      <c r="C93" s="47" t="s">
        <v>23</v>
      </c>
      <c r="D93" s="49" t="s">
        <v>16</v>
      </c>
      <c r="E93" s="50">
        <v>36</v>
      </c>
      <c r="F93" s="109">
        <v>1982</v>
      </c>
      <c r="G93" s="127" t="s">
        <v>64</v>
      </c>
      <c r="H93" s="39" t="s">
        <v>81</v>
      </c>
      <c r="I93" s="54"/>
      <c r="J93" s="55"/>
      <c r="K93" s="53"/>
      <c r="L93" s="54"/>
      <c r="M93" s="55"/>
      <c r="N93" s="103"/>
      <c r="O93" s="97"/>
      <c r="P93" s="118"/>
      <c r="Q93" s="98"/>
      <c r="R93" s="84"/>
      <c r="S93" s="1"/>
      <c r="T93" s="1"/>
    </row>
    <row r="94" spans="1:21">
      <c r="A94" s="21"/>
      <c r="B94" s="23"/>
      <c r="C94" s="30"/>
      <c r="D94" s="21"/>
      <c r="E94" s="22"/>
      <c r="F94" s="22"/>
      <c r="G94" s="24"/>
      <c r="H94" s="25"/>
      <c r="I94" s="25"/>
      <c r="J94" s="25"/>
      <c r="K94" s="25"/>
      <c r="L94" s="25"/>
      <c r="M94" s="25"/>
      <c r="N94" s="26"/>
      <c r="O94" s="27"/>
      <c r="P94" s="31"/>
      <c r="Q94" s="28"/>
      <c r="R94" s="24"/>
      <c r="S94" s="1"/>
      <c r="T94" s="1"/>
    </row>
    <row r="95" spans="1:21" ht="15.75" customHeight="1">
      <c r="A95" s="29" t="s">
        <v>222</v>
      </c>
      <c r="B95" s="112"/>
      <c r="C95" s="10"/>
      <c r="D95" s="6"/>
      <c r="E95" s="7"/>
      <c r="F95" s="7"/>
      <c r="G95" s="7"/>
      <c r="H95" s="16"/>
      <c r="I95" s="16"/>
      <c r="J95" s="16"/>
      <c r="K95" s="16"/>
      <c r="L95" s="16"/>
      <c r="M95" s="7" t="s">
        <v>7</v>
      </c>
      <c r="N95" s="7"/>
      <c r="O95" s="7" t="s">
        <v>252</v>
      </c>
      <c r="Q95" s="9">
        <v>3400</v>
      </c>
      <c r="R95" s="10" t="s">
        <v>8</v>
      </c>
      <c r="S95" s="1"/>
      <c r="T95" s="1"/>
    </row>
    <row r="96" spans="1:21" ht="15.75" customHeight="1" thickBot="1">
      <c r="A96" s="7"/>
      <c r="B96" s="6"/>
      <c r="C96" s="6"/>
      <c r="D96" s="6"/>
      <c r="E96" s="7"/>
      <c r="F96" s="7"/>
      <c r="G96" s="6"/>
      <c r="H96" s="7"/>
      <c r="I96" s="7"/>
      <c r="J96" s="7"/>
      <c r="K96" s="7"/>
      <c r="L96" s="7"/>
      <c r="M96" s="7" t="s">
        <v>253</v>
      </c>
      <c r="N96" s="6"/>
      <c r="O96" s="7"/>
      <c r="Q96" s="9">
        <v>73</v>
      </c>
      <c r="R96" s="10" t="s">
        <v>224</v>
      </c>
      <c r="S96" s="1"/>
      <c r="T96" s="1"/>
    </row>
    <row r="97" spans="1:20" ht="15" customHeight="1" thickBot="1">
      <c r="A97" s="159" t="s">
        <v>4</v>
      </c>
      <c r="B97" s="157" t="s">
        <v>19</v>
      </c>
      <c r="C97" s="157" t="s">
        <v>24</v>
      </c>
      <c r="D97" s="196" t="s">
        <v>20</v>
      </c>
      <c r="E97" s="196" t="s">
        <v>18</v>
      </c>
      <c r="F97" s="196" t="s">
        <v>44</v>
      </c>
      <c r="G97" s="187" t="s">
        <v>40</v>
      </c>
      <c r="H97" s="192" t="s">
        <v>84</v>
      </c>
      <c r="I97" s="193"/>
      <c r="J97" s="193"/>
      <c r="K97" s="193"/>
      <c r="L97" s="193"/>
      <c r="M97" s="201"/>
      <c r="N97" s="159" t="s">
        <v>5</v>
      </c>
      <c r="O97" s="157" t="s">
        <v>6</v>
      </c>
      <c r="P97" s="139" t="s">
        <v>0</v>
      </c>
      <c r="Q97" s="157" t="s">
        <v>21</v>
      </c>
      <c r="R97" s="187" t="s">
        <v>3</v>
      </c>
      <c r="S97" s="1"/>
      <c r="T97" s="1"/>
    </row>
    <row r="98" spans="1:20" ht="15.75" customHeight="1">
      <c r="A98" s="160"/>
      <c r="B98" s="158"/>
      <c r="C98" s="158"/>
      <c r="D98" s="197"/>
      <c r="E98" s="197"/>
      <c r="F98" s="197"/>
      <c r="G98" s="188"/>
      <c r="H98" s="159" t="s">
        <v>1</v>
      </c>
      <c r="I98" s="157"/>
      <c r="J98" s="187"/>
      <c r="K98" s="159" t="s">
        <v>2</v>
      </c>
      <c r="L98" s="199"/>
      <c r="M98" s="200"/>
      <c r="N98" s="160"/>
      <c r="O98" s="158"/>
      <c r="P98" s="140"/>
      <c r="Q98" s="158"/>
      <c r="R98" s="188"/>
      <c r="S98" s="1"/>
      <c r="T98" s="1"/>
    </row>
    <row r="99" spans="1:20" ht="25.5">
      <c r="A99" s="160"/>
      <c r="B99" s="158"/>
      <c r="C99" s="158"/>
      <c r="D99" s="197"/>
      <c r="E99" s="197"/>
      <c r="F99" s="197"/>
      <c r="G99" s="188"/>
      <c r="H99" s="57" t="s">
        <v>69</v>
      </c>
      <c r="I99" s="58" t="s">
        <v>68</v>
      </c>
      <c r="J99" s="59" t="s">
        <v>6</v>
      </c>
      <c r="K99" s="57" t="s">
        <v>69</v>
      </c>
      <c r="L99" s="58" t="s">
        <v>68</v>
      </c>
      <c r="M99" s="59" t="s">
        <v>6</v>
      </c>
      <c r="N99" s="160"/>
      <c r="O99" s="158"/>
      <c r="P99" s="141"/>
      <c r="Q99" s="186"/>
      <c r="R99" s="188"/>
      <c r="S99" s="1"/>
      <c r="T99" s="1"/>
    </row>
    <row r="100" spans="1:20" ht="15" customHeight="1">
      <c r="A100" s="44">
        <v>1</v>
      </c>
      <c r="B100" s="32" t="s">
        <v>132</v>
      </c>
      <c r="C100" s="20" t="s">
        <v>54</v>
      </c>
      <c r="D100" s="60"/>
      <c r="E100" s="17">
        <v>45</v>
      </c>
      <c r="F100" s="107">
        <v>1999</v>
      </c>
      <c r="G100" s="125" t="s">
        <v>133</v>
      </c>
      <c r="H100" s="37">
        <v>8.1619212962962973E-3</v>
      </c>
      <c r="I100" s="36">
        <f>H100-$H$100</f>
        <v>0</v>
      </c>
      <c r="J100" s="38">
        <f>$Q$95/(H100*24000)</f>
        <v>17.357024348048039</v>
      </c>
      <c r="K100" s="37">
        <v>9.4567129629629636E-3</v>
      </c>
      <c r="L100" s="36">
        <f>K100-$K$101</f>
        <v>1.8599537037037109E-4</v>
      </c>
      <c r="M100" s="38">
        <f>$Q$95/(K100*24000)</f>
        <v>14.980539984823634</v>
      </c>
      <c r="N100" s="37">
        <f>H100+K100</f>
        <v>1.7618634259259261E-2</v>
      </c>
      <c r="O100" s="101">
        <f>$Q$95*2/(N100*24000)</f>
        <v>16.081458367548034</v>
      </c>
      <c r="P100" s="114">
        <v>1</v>
      </c>
      <c r="Q100" s="136" t="s">
        <v>22</v>
      </c>
      <c r="R100" s="83" t="s">
        <v>245</v>
      </c>
      <c r="S100" s="1"/>
      <c r="T100" s="1"/>
    </row>
    <row r="101" spans="1:20" ht="15" customHeight="1">
      <c r="A101" s="44">
        <v>2</v>
      </c>
      <c r="B101" s="32" t="s">
        <v>97</v>
      </c>
      <c r="C101" s="20" t="s">
        <v>53</v>
      </c>
      <c r="D101" s="60" t="s">
        <v>22</v>
      </c>
      <c r="E101" s="17">
        <v>118</v>
      </c>
      <c r="F101" s="107">
        <v>2000</v>
      </c>
      <c r="G101" s="125" t="s">
        <v>89</v>
      </c>
      <c r="H101" s="37">
        <v>9.9019675925925924E-3</v>
      </c>
      <c r="I101" s="36">
        <f>H101-$H$100</f>
        <v>1.7400462962962951E-3</v>
      </c>
      <c r="J101" s="38">
        <f>$Q$95/(H101*24000)</f>
        <v>14.30692085607752</v>
      </c>
      <c r="K101" s="37">
        <v>9.2707175925925926E-3</v>
      </c>
      <c r="L101" s="36">
        <f t="shared" ref="L101:L102" si="26">K101-$K$101</f>
        <v>0</v>
      </c>
      <c r="M101" s="38">
        <f>$Q$95/(K101*24000)</f>
        <v>15.281089651556199</v>
      </c>
      <c r="N101" s="37">
        <f>H101+K101</f>
        <v>1.9172685185185185E-2</v>
      </c>
      <c r="O101" s="101">
        <f>$Q$95*2/(N101*24000)</f>
        <v>14.777968270832829</v>
      </c>
      <c r="P101" s="114">
        <v>2</v>
      </c>
      <c r="Q101" s="136" t="s">
        <v>22</v>
      </c>
      <c r="R101" s="93"/>
      <c r="S101" s="1"/>
      <c r="T101" s="1"/>
    </row>
    <row r="102" spans="1:20" ht="15" customHeight="1">
      <c r="A102" s="44">
        <v>3</v>
      </c>
      <c r="B102" s="32" t="s">
        <v>85</v>
      </c>
      <c r="C102" s="20" t="s">
        <v>66</v>
      </c>
      <c r="D102" s="60" t="s">
        <v>86</v>
      </c>
      <c r="E102" s="17">
        <v>46</v>
      </c>
      <c r="F102" s="107">
        <v>1998</v>
      </c>
      <c r="G102" s="125" t="s">
        <v>87</v>
      </c>
      <c r="H102" s="37">
        <v>9.7805555555555545E-3</v>
      </c>
      <c r="I102" s="36">
        <f>H102-$H$100</f>
        <v>1.6186342592592572E-3</v>
      </c>
      <c r="J102" s="38">
        <f>$Q$95/(H102*24000)</f>
        <v>14.484521442771941</v>
      </c>
      <c r="K102" s="37">
        <v>1.0067939814814814E-2</v>
      </c>
      <c r="L102" s="36">
        <f t="shared" si="26"/>
        <v>7.9722222222222174E-4</v>
      </c>
      <c r="M102" s="38">
        <f>$Q$95/(K102*24000)</f>
        <v>14.071068090634235</v>
      </c>
      <c r="N102" s="37">
        <f>H102+K102</f>
        <v>1.9848495370370367E-2</v>
      </c>
      <c r="O102" s="101">
        <f>$Q$95*2/(N102*24000)</f>
        <v>14.27480159308652</v>
      </c>
      <c r="P102" s="114">
        <v>3</v>
      </c>
      <c r="Q102" s="136" t="s">
        <v>86</v>
      </c>
      <c r="R102" s="93"/>
      <c r="S102" s="1"/>
      <c r="T102" s="1"/>
    </row>
    <row r="103" spans="1:20" ht="15" customHeight="1">
      <c r="A103" s="44">
        <v>4</v>
      </c>
      <c r="B103" s="32" t="s">
        <v>134</v>
      </c>
      <c r="C103" s="20" t="s">
        <v>54</v>
      </c>
      <c r="D103" s="60"/>
      <c r="E103" s="17">
        <v>47</v>
      </c>
      <c r="F103" s="107">
        <v>1999</v>
      </c>
      <c r="G103" s="125" t="s">
        <v>135</v>
      </c>
      <c r="H103" s="37">
        <v>1.7331712962962962E-2</v>
      </c>
      <c r="I103" s="36">
        <f>H103-$H$100</f>
        <v>9.1697916666666646E-3</v>
      </c>
      <c r="J103" s="38">
        <f>$Q$95/(H103*24000)</f>
        <v>8.1738410374901509</v>
      </c>
      <c r="K103" s="37" t="s">
        <v>81</v>
      </c>
      <c r="L103" s="36"/>
      <c r="M103" s="42"/>
      <c r="N103" s="102"/>
      <c r="O103" s="68"/>
      <c r="P103" s="114"/>
      <c r="Q103" s="68"/>
      <c r="R103" s="93"/>
      <c r="S103" s="1"/>
      <c r="T103" s="1"/>
    </row>
    <row r="104" spans="1:20" ht="15" customHeight="1" thickBot="1">
      <c r="A104" s="45">
        <v>5</v>
      </c>
      <c r="B104" s="46" t="s">
        <v>96</v>
      </c>
      <c r="C104" s="47" t="s">
        <v>23</v>
      </c>
      <c r="D104" s="49"/>
      <c r="E104" s="50">
        <v>48</v>
      </c>
      <c r="F104" s="109">
        <v>1999</v>
      </c>
      <c r="G104" s="127" t="s">
        <v>77</v>
      </c>
      <c r="H104" s="39" t="s">
        <v>81</v>
      </c>
      <c r="I104" s="40"/>
      <c r="J104" s="41"/>
      <c r="K104" s="39" t="s">
        <v>81</v>
      </c>
      <c r="L104" s="40"/>
      <c r="M104" s="43"/>
      <c r="N104" s="103"/>
      <c r="O104" s="69"/>
      <c r="P104" s="123"/>
      <c r="Q104" s="69"/>
      <c r="R104" s="111"/>
      <c r="S104" s="1"/>
      <c r="T104" s="1"/>
    </row>
    <row r="105" spans="1:20">
      <c r="A105" s="21"/>
      <c r="B105" s="23"/>
      <c r="C105" s="30"/>
      <c r="D105" s="21"/>
      <c r="E105" s="22"/>
      <c r="F105" s="22"/>
      <c r="G105" s="24"/>
      <c r="H105" s="25"/>
      <c r="I105" s="25"/>
      <c r="J105" s="25"/>
      <c r="K105" s="25"/>
      <c r="L105" s="25"/>
      <c r="M105" s="25"/>
      <c r="N105" s="26"/>
      <c r="O105" s="27"/>
      <c r="P105" s="31"/>
      <c r="Q105" s="28"/>
      <c r="R105" s="24"/>
      <c r="S105" s="1"/>
      <c r="T105" s="1"/>
    </row>
    <row r="106" spans="1:20" ht="15.75" customHeight="1">
      <c r="A106" s="29" t="s">
        <v>223</v>
      </c>
      <c r="B106" s="6"/>
      <c r="C106" s="10"/>
      <c r="D106" s="6"/>
      <c r="E106" s="7"/>
      <c r="F106" s="7"/>
      <c r="G106" s="7"/>
      <c r="H106" s="16"/>
      <c r="I106" s="16"/>
      <c r="J106" s="16"/>
      <c r="K106" s="16"/>
      <c r="L106" s="16"/>
      <c r="M106" s="7" t="s">
        <v>7</v>
      </c>
      <c r="N106" s="7"/>
      <c r="O106" s="7" t="s">
        <v>252</v>
      </c>
      <c r="Q106" s="9">
        <v>3400</v>
      </c>
      <c r="R106" s="10" t="s">
        <v>8</v>
      </c>
      <c r="S106" s="1"/>
      <c r="T106" s="1"/>
    </row>
    <row r="107" spans="1:20" ht="15.75" customHeight="1" thickBot="1">
      <c r="A107" s="7"/>
      <c r="B107" s="6"/>
      <c r="C107" s="6"/>
      <c r="D107" s="6"/>
      <c r="E107" s="7"/>
      <c r="F107" s="7"/>
      <c r="G107" s="6"/>
      <c r="H107" s="7"/>
      <c r="I107" s="7"/>
      <c r="J107" s="7"/>
      <c r="K107" s="7"/>
      <c r="L107" s="7"/>
      <c r="M107" s="7" t="s">
        <v>253</v>
      </c>
      <c r="N107" s="6"/>
      <c r="O107" s="7"/>
      <c r="Q107" s="9">
        <v>73</v>
      </c>
      <c r="R107" s="10" t="s">
        <v>224</v>
      </c>
      <c r="S107" s="1"/>
      <c r="T107" s="1"/>
    </row>
    <row r="108" spans="1:20" ht="15" customHeight="1" thickBot="1">
      <c r="A108" s="159" t="s">
        <v>4</v>
      </c>
      <c r="B108" s="157" t="s">
        <v>19</v>
      </c>
      <c r="C108" s="157" t="s">
        <v>24</v>
      </c>
      <c r="D108" s="196" t="s">
        <v>20</v>
      </c>
      <c r="E108" s="196" t="s">
        <v>18</v>
      </c>
      <c r="F108" s="196" t="s">
        <v>44</v>
      </c>
      <c r="G108" s="187" t="s">
        <v>40</v>
      </c>
      <c r="H108" s="192" t="s">
        <v>84</v>
      </c>
      <c r="I108" s="193"/>
      <c r="J108" s="193"/>
      <c r="K108" s="193"/>
      <c r="L108" s="193"/>
      <c r="M108" s="201"/>
      <c r="N108" s="159" t="s">
        <v>5</v>
      </c>
      <c r="O108" s="157" t="s">
        <v>6</v>
      </c>
      <c r="P108" s="139" t="s">
        <v>0</v>
      </c>
      <c r="Q108" s="157" t="s">
        <v>21</v>
      </c>
      <c r="R108" s="187" t="s">
        <v>3</v>
      </c>
      <c r="S108" s="1"/>
      <c r="T108" s="1"/>
    </row>
    <row r="109" spans="1:20" ht="15.75" customHeight="1">
      <c r="A109" s="160"/>
      <c r="B109" s="158"/>
      <c r="C109" s="158"/>
      <c r="D109" s="197"/>
      <c r="E109" s="197"/>
      <c r="F109" s="197"/>
      <c r="G109" s="188"/>
      <c r="H109" s="159" t="s">
        <v>1</v>
      </c>
      <c r="I109" s="157"/>
      <c r="J109" s="187"/>
      <c r="K109" s="159" t="s">
        <v>2</v>
      </c>
      <c r="L109" s="199"/>
      <c r="M109" s="200"/>
      <c r="N109" s="160"/>
      <c r="O109" s="158"/>
      <c r="P109" s="140"/>
      <c r="Q109" s="158"/>
      <c r="R109" s="188"/>
      <c r="S109" s="1"/>
      <c r="T109" s="1"/>
    </row>
    <row r="110" spans="1:20" ht="25.5">
      <c r="A110" s="160"/>
      <c r="B110" s="158"/>
      <c r="C110" s="158"/>
      <c r="D110" s="197"/>
      <c r="E110" s="197"/>
      <c r="F110" s="197"/>
      <c r="G110" s="188"/>
      <c r="H110" s="57" t="s">
        <v>69</v>
      </c>
      <c r="I110" s="58" t="s">
        <v>68</v>
      </c>
      <c r="J110" s="59" t="s">
        <v>6</v>
      </c>
      <c r="K110" s="57" t="s">
        <v>69</v>
      </c>
      <c r="L110" s="58" t="s">
        <v>68</v>
      </c>
      <c r="M110" s="59" t="s">
        <v>6</v>
      </c>
      <c r="N110" s="160"/>
      <c r="O110" s="158"/>
      <c r="P110" s="141"/>
      <c r="Q110" s="186"/>
      <c r="R110" s="188"/>
      <c r="S110" s="1"/>
      <c r="T110" s="1"/>
    </row>
    <row r="111" spans="1:20" ht="15" customHeight="1">
      <c r="A111" s="44">
        <v>1</v>
      </c>
      <c r="B111" s="32" t="s">
        <v>136</v>
      </c>
      <c r="C111" s="20" t="s">
        <v>23</v>
      </c>
      <c r="D111" s="60" t="s">
        <v>86</v>
      </c>
      <c r="E111" s="17">
        <v>51</v>
      </c>
      <c r="F111" s="107">
        <v>2001</v>
      </c>
      <c r="G111" s="125" t="s">
        <v>137</v>
      </c>
      <c r="H111" s="37">
        <v>8.5980324074074067E-3</v>
      </c>
      <c r="I111" s="36">
        <f>H111-$H$111</f>
        <v>0</v>
      </c>
      <c r="J111" s="38">
        <f>$Q$106/(H111*24000)</f>
        <v>16.476637904343963</v>
      </c>
      <c r="K111" s="37">
        <v>8.8660879629629628E-3</v>
      </c>
      <c r="L111" s="36">
        <f>K111-$K$111</f>
        <v>0</v>
      </c>
      <c r="M111" s="38">
        <f>$Q$106/(K111*24000)</f>
        <v>15.978486482252654</v>
      </c>
      <c r="N111" s="37">
        <f>H111+K111</f>
        <v>1.7464120370370369E-2</v>
      </c>
      <c r="O111" s="101">
        <f>$Q$106*2/(N111*24000)</f>
        <v>16.22373914772351</v>
      </c>
      <c r="P111" s="114">
        <v>1</v>
      </c>
      <c r="Q111" s="136" t="s">
        <v>22</v>
      </c>
      <c r="R111" s="93"/>
      <c r="S111" s="1"/>
      <c r="T111" s="1"/>
    </row>
    <row r="112" spans="1:20" ht="15" customHeight="1">
      <c r="A112" s="44">
        <v>2</v>
      </c>
      <c r="B112" s="32" t="s">
        <v>47</v>
      </c>
      <c r="C112" s="20" t="s">
        <v>23</v>
      </c>
      <c r="D112" s="60" t="s">
        <v>22</v>
      </c>
      <c r="E112" s="17">
        <v>52</v>
      </c>
      <c r="F112" s="107">
        <v>2000</v>
      </c>
      <c r="G112" s="125" t="s">
        <v>138</v>
      </c>
      <c r="H112" s="37">
        <v>1.0770486111111111E-2</v>
      </c>
      <c r="I112" s="36">
        <f t="shared" ref="I112:I113" si="27">H112-$H$22</f>
        <v>2.2704861111111103E-3</v>
      </c>
      <c r="J112" s="38">
        <f t="shared" ref="J112:J113" si="28">$Q$106/(H112*24000)</f>
        <v>13.153228666301299</v>
      </c>
      <c r="K112" s="37">
        <v>1.0148611111111112E-2</v>
      </c>
      <c r="L112" s="36">
        <f t="shared" ref="L112:L113" si="29">K112-$K$111</f>
        <v>1.282523148148149E-3</v>
      </c>
      <c r="M112" s="38">
        <f t="shared" ref="M112:M113" si="30">$Q$106/(K112*24000)</f>
        <v>13.959217188996851</v>
      </c>
      <c r="N112" s="37">
        <f t="shared" ref="N112:N113" si="31">H112+K112</f>
        <v>2.0919097222222224E-2</v>
      </c>
      <c r="O112" s="101">
        <f t="shared" ref="O112" si="32">$Q$106*2/(N112*24000)</f>
        <v>13.544242866864739</v>
      </c>
      <c r="P112" s="114">
        <v>2</v>
      </c>
      <c r="Q112" s="136" t="s">
        <v>22</v>
      </c>
      <c r="R112" s="93"/>
      <c r="S112" s="1"/>
      <c r="T112" s="1"/>
    </row>
    <row r="113" spans="1:21" ht="15" customHeight="1" thickBot="1">
      <c r="A113" s="45">
        <v>3</v>
      </c>
      <c r="B113" s="46" t="s">
        <v>139</v>
      </c>
      <c r="C113" s="47" t="s">
        <v>23</v>
      </c>
      <c r="D113" s="49"/>
      <c r="E113" s="50">
        <v>50</v>
      </c>
      <c r="F113" s="109">
        <v>1999</v>
      </c>
      <c r="G113" s="127" t="s">
        <v>102</v>
      </c>
      <c r="H113" s="39">
        <v>1.1460069444444445E-2</v>
      </c>
      <c r="I113" s="40">
        <f t="shared" si="27"/>
        <v>2.960069444444444E-3</v>
      </c>
      <c r="J113" s="41">
        <f t="shared" si="28"/>
        <v>12.361763369186486</v>
      </c>
      <c r="K113" s="39">
        <v>9.8032407407407408E-3</v>
      </c>
      <c r="L113" s="40">
        <f t="shared" si="29"/>
        <v>9.3715277777777807E-4</v>
      </c>
      <c r="M113" s="41">
        <f t="shared" si="30"/>
        <v>14.451003541912634</v>
      </c>
      <c r="N113" s="39">
        <f t="shared" si="31"/>
        <v>2.1263310185185187E-2</v>
      </c>
      <c r="O113" s="104">
        <f>$Q$106*2/(N113*24000)</f>
        <v>13.324987072367524</v>
      </c>
      <c r="P113" s="123">
        <v>3</v>
      </c>
      <c r="Q113" s="69" t="s">
        <v>86</v>
      </c>
      <c r="R113" s="111"/>
      <c r="S113" s="1"/>
      <c r="T113" s="1"/>
    </row>
    <row r="114" spans="1:21" ht="15" customHeight="1">
      <c r="A114" s="21"/>
      <c r="B114" s="23"/>
      <c r="C114" s="24"/>
      <c r="D114" s="61"/>
      <c r="E114" s="22"/>
      <c r="F114" s="62"/>
      <c r="G114" s="63"/>
      <c r="H114" s="25"/>
      <c r="I114" s="25"/>
      <c r="J114" s="25"/>
      <c r="K114" s="25"/>
      <c r="L114" s="25"/>
      <c r="M114" s="25"/>
      <c r="N114" s="64"/>
      <c r="O114" s="65"/>
      <c r="P114" s="119"/>
      <c r="Q114" s="66"/>
      <c r="R114" s="67"/>
      <c r="S114" s="1"/>
      <c r="T114" s="1"/>
    </row>
    <row r="115" spans="1:21" ht="15.75" customHeight="1">
      <c r="A115" s="29" t="s">
        <v>225</v>
      </c>
      <c r="B115" s="6"/>
      <c r="C115" s="10"/>
      <c r="D115" s="6"/>
      <c r="E115" s="7"/>
      <c r="F115" s="7"/>
      <c r="G115" s="7"/>
      <c r="H115" s="16"/>
      <c r="I115" s="16"/>
      <c r="J115" s="16"/>
      <c r="K115" s="16"/>
      <c r="L115" s="16"/>
      <c r="M115" s="7" t="s">
        <v>7</v>
      </c>
      <c r="N115" s="7"/>
      <c r="O115" s="7" t="s">
        <v>252</v>
      </c>
      <c r="Q115" s="9">
        <v>2000</v>
      </c>
      <c r="R115" s="10" t="s">
        <v>8</v>
      </c>
      <c r="S115" s="1"/>
      <c r="T115" s="1"/>
    </row>
    <row r="116" spans="1:21" ht="15.75" customHeight="1" thickBot="1">
      <c r="A116" s="7"/>
      <c r="B116" s="6"/>
      <c r="C116" s="6"/>
      <c r="D116" s="6"/>
      <c r="E116" s="7"/>
      <c r="F116" s="7"/>
      <c r="G116" s="6"/>
      <c r="H116" s="7"/>
      <c r="I116" s="7"/>
      <c r="J116" s="7"/>
      <c r="K116" s="7"/>
      <c r="L116" s="7"/>
      <c r="M116" s="7" t="s">
        <v>253</v>
      </c>
      <c r="N116" s="6"/>
      <c r="O116" s="7"/>
      <c r="Q116" s="9">
        <v>58</v>
      </c>
      <c r="R116" s="10" t="s">
        <v>8</v>
      </c>
      <c r="S116" s="1"/>
      <c r="T116" s="1"/>
    </row>
    <row r="117" spans="1:21" ht="15" customHeight="1" thickBot="1">
      <c r="A117" s="159" t="s">
        <v>4</v>
      </c>
      <c r="B117" s="157" t="s">
        <v>19</v>
      </c>
      <c r="C117" s="157" t="s">
        <v>24</v>
      </c>
      <c r="D117" s="196" t="s">
        <v>20</v>
      </c>
      <c r="E117" s="196" t="s">
        <v>18</v>
      </c>
      <c r="F117" s="196" t="s">
        <v>44</v>
      </c>
      <c r="G117" s="187" t="s">
        <v>40</v>
      </c>
      <c r="H117" s="192" t="s">
        <v>84</v>
      </c>
      <c r="I117" s="193"/>
      <c r="J117" s="193"/>
      <c r="K117" s="193"/>
      <c r="L117" s="193"/>
      <c r="M117" s="201"/>
      <c r="N117" s="159" t="s">
        <v>5</v>
      </c>
      <c r="O117" s="157" t="s">
        <v>6</v>
      </c>
      <c r="P117" s="139" t="s">
        <v>0</v>
      </c>
      <c r="Q117" s="157" t="s">
        <v>21</v>
      </c>
      <c r="R117" s="187" t="s">
        <v>3</v>
      </c>
      <c r="S117" s="1"/>
      <c r="T117" s="1"/>
    </row>
    <row r="118" spans="1:21" ht="15.75" customHeight="1">
      <c r="A118" s="160"/>
      <c r="B118" s="158"/>
      <c r="C118" s="158"/>
      <c r="D118" s="197"/>
      <c r="E118" s="197"/>
      <c r="F118" s="197"/>
      <c r="G118" s="188"/>
      <c r="H118" s="159" t="s">
        <v>1</v>
      </c>
      <c r="I118" s="157"/>
      <c r="J118" s="187"/>
      <c r="K118" s="159" t="s">
        <v>2</v>
      </c>
      <c r="L118" s="199"/>
      <c r="M118" s="200"/>
      <c r="N118" s="160"/>
      <c r="O118" s="158"/>
      <c r="P118" s="140"/>
      <c r="Q118" s="158"/>
      <c r="R118" s="188"/>
      <c r="S118" s="1"/>
      <c r="T118" s="1"/>
    </row>
    <row r="119" spans="1:21" ht="25.5">
      <c r="A119" s="160"/>
      <c r="B119" s="158"/>
      <c r="C119" s="158"/>
      <c r="D119" s="197"/>
      <c r="E119" s="197"/>
      <c r="F119" s="197"/>
      <c r="G119" s="188"/>
      <c r="H119" s="57" t="s">
        <v>69</v>
      </c>
      <c r="I119" s="58" t="s">
        <v>68</v>
      </c>
      <c r="J119" s="59" t="s">
        <v>6</v>
      </c>
      <c r="K119" s="57" t="s">
        <v>69</v>
      </c>
      <c r="L119" s="58" t="s">
        <v>68</v>
      </c>
      <c r="M119" s="59" t="s">
        <v>6</v>
      </c>
      <c r="N119" s="160"/>
      <c r="O119" s="158"/>
      <c r="P119" s="141"/>
      <c r="Q119" s="186"/>
      <c r="R119" s="188"/>
      <c r="S119" s="1"/>
      <c r="T119" s="1"/>
    </row>
    <row r="120" spans="1:21" ht="15" customHeight="1">
      <c r="A120" s="44">
        <v>1</v>
      </c>
      <c r="B120" s="32" t="s">
        <v>107</v>
      </c>
      <c r="C120" s="20" t="s">
        <v>52</v>
      </c>
      <c r="D120" s="60"/>
      <c r="E120" s="17">
        <v>58</v>
      </c>
      <c r="F120" s="107">
        <v>2004</v>
      </c>
      <c r="G120" s="125" t="s">
        <v>108</v>
      </c>
      <c r="H120" s="37">
        <v>6.1674768518518519E-3</v>
      </c>
      <c r="I120" s="36">
        <f>H120-$H$121</f>
        <v>2.0046296296296305E-4</v>
      </c>
      <c r="J120" s="38">
        <f t="shared" ref="J120:J129" si="33">$Q$115/(H120*24000)</f>
        <v>13.511738322667817</v>
      </c>
      <c r="K120" s="37">
        <v>5.2314814814814819E-3</v>
      </c>
      <c r="L120" s="36">
        <f>K120-$K$120</f>
        <v>0</v>
      </c>
      <c r="M120" s="38">
        <f>$Q$115/(K120*24000)</f>
        <v>15.929203539823007</v>
      </c>
      <c r="N120" s="37">
        <f t="shared" ref="N120:N128" si="34">H120+K120</f>
        <v>1.1398958333333334E-2</v>
      </c>
      <c r="O120" s="101">
        <f>$Q$115*2/(N120*24000)</f>
        <v>14.621219044137806</v>
      </c>
      <c r="P120" s="114">
        <v>1</v>
      </c>
      <c r="Q120" s="136" t="s">
        <v>22</v>
      </c>
      <c r="R120" s="93"/>
      <c r="S120" s="1"/>
      <c r="T120" s="1"/>
    </row>
    <row r="121" spans="1:21" ht="15" customHeight="1">
      <c r="A121" s="44">
        <v>2</v>
      </c>
      <c r="B121" s="32" t="s">
        <v>140</v>
      </c>
      <c r="C121" s="20" t="s">
        <v>15</v>
      </c>
      <c r="D121" s="60" t="s">
        <v>86</v>
      </c>
      <c r="E121" s="17">
        <v>62</v>
      </c>
      <c r="F121" s="107">
        <v>2007</v>
      </c>
      <c r="G121" s="125" t="s">
        <v>141</v>
      </c>
      <c r="H121" s="37">
        <v>5.9670138888888889E-3</v>
      </c>
      <c r="I121" s="36">
        <f t="shared" ref="I121:I129" si="35">H121-$H$121</f>
        <v>0</v>
      </c>
      <c r="J121" s="38">
        <f t="shared" si="33"/>
        <v>13.965667733488507</v>
      </c>
      <c r="K121" s="37">
        <v>5.5718750000000004E-3</v>
      </c>
      <c r="L121" s="36">
        <f t="shared" ref="L121:L128" si="36">K121-$K$120</f>
        <v>3.4039351851851852E-4</v>
      </c>
      <c r="M121" s="38">
        <f t="shared" ref="M121:M128" si="37">$Q$115/(K121*24000)</f>
        <v>14.956066554496164</v>
      </c>
      <c r="N121" s="37">
        <f t="shared" si="34"/>
        <v>1.153888888888889E-2</v>
      </c>
      <c r="O121" s="101">
        <f t="shared" ref="O121:O127" si="38">$Q$115*2/(N121*24000)</f>
        <v>14.443909484833895</v>
      </c>
      <c r="P121" s="114">
        <v>2</v>
      </c>
      <c r="Q121" s="136" t="s">
        <v>22</v>
      </c>
      <c r="R121" s="93"/>
      <c r="S121" s="1"/>
      <c r="T121" s="1"/>
    </row>
    <row r="122" spans="1:21" ht="15" customHeight="1">
      <c r="A122" s="44">
        <v>3</v>
      </c>
      <c r="B122" s="32" t="s">
        <v>142</v>
      </c>
      <c r="C122" s="20" t="s">
        <v>52</v>
      </c>
      <c r="D122" s="60"/>
      <c r="E122" s="17">
        <v>56</v>
      </c>
      <c r="F122" s="107">
        <v>2004</v>
      </c>
      <c r="G122" s="125" t="s">
        <v>143</v>
      </c>
      <c r="H122" s="37">
        <v>6.3061342592592587E-3</v>
      </c>
      <c r="I122" s="36">
        <f t="shared" si="35"/>
        <v>3.3912037037036984E-4</v>
      </c>
      <c r="J122" s="38">
        <f t="shared" si="33"/>
        <v>13.214646232908143</v>
      </c>
      <c r="K122" s="37">
        <v>6.072453703703704E-3</v>
      </c>
      <c r="L122" s="36">
        <f t="shared" si="36"/>
        <v>8.4097222222222212E-4</v>
      </c>
      <c r="M122" s="38">
        <f t="shared" si="37"/>
        <v>13.723173102580716</v>
      </c>
      <c r="N122" s="37">
        <f t="shared" si="34"/>
        <v>1.2378587962962963E-2</v>
      </c>
      <c r="O122" s="101">
        <f t="shared" si="38"/>
        <v>13.46410973249432</v>
      </c>
      <c r="P122" s="114">
        <v>3</v>
      </c>
      <c r="Q122" s="136" t="s">
        <v>86</v>
      </c>
      <c r="R122" s="93"/>
      <c r="S122" s="1"/>
      <c r="T122" s="1"/>
    </row>
    <row r="123" spans="1:21" ht="15" customHeight="1">
      <c r="A123" s="44">
        <v>4</v>
      </c>
      <c r="B123" s="32" t="s">
        <v>98</v>
      </c>
      <c r="C123" s="20" t="s">
        <v>53</v>
      </c>
      <c r="D123" s="60" t="s">
        <v>86</v>
      </c>
      <c r="E123" s="17">
        <v>53</v>
      </c>
      <c r="F123" s="107">
        <v>2004</v>
      </c>
      <c r="G123" s="125" t="s">
        <v>99</v>
      </c>
      <c r="H123" s="37">
        <v>7.1159722222222223E-3</v>
      </c>
      <c r="I123" s="36">
        <f t="shared" si="35"/>
        <v>1.1489583333333334E-3</v>
      </c>
      <c r="J123" s="38">
        <f t="shared" si="33"/>
        <v>11.710744608178004</v>
      </c>
      <c r="K123" s="37">
        <v>5.5489583333333328E-3</v>
      </c>
      <c r="L123" s="36">
        <f t="shared" si="36"/>
        <v>3.1747685185185091E-4</v>
      </c>
      <c r="M123" s="38">
        <f t="shared" si="37"/>
        <v>15.017833677492023</v>
      </c>
      <c r="N123" s="37">
        <f t="shared" si="34"/>
        <v>1.2664930555555554E-2</v>
      </c>
      <c r="O123" s="101">
        <f t="shared" si="38"/>
        <v>13.159698423577794</v>
      </c>
      <c r="P123" s="114">
        <v>4</v>
      </c>
      <c r="Q123" s="136" t="s">
        <v>86</v>
      </c>
      <c r="R123" s="83"/>
      <c r="S123" s="1"/>
      <c r="T123" s="1"/>
    </row>
    <row r="124" spans="1:21" ht="15" customHeight="1">
      <c r="A124" s="44">
        <v>5</v>
      </c>
      <c r="B124" s="32" t="s">
        <v>100</v>
      </c>
      <c r="C124" s="20" t="s">
        <v>53</v>
      </c>
      <c r="D124" s="60" t="s">
        <v>22</v>
      </c>
      <c r="E124" s="17">
        <v>57</v>
      </c>
      <c r="F124" s="107">
        <v>2002</v>
      </c>
      <c r="G124" s="125" t="s">
        <v>144</v>
      </c>
      <c r="H124" s="37">
        <v>6.5730324074074068E-3</v>
      </c>
      <c r="I124" s="36">
        <f t="shared" si="35"/>
        <v>6.0601851851851789E-4</v>
      </c>
      <c r="J124" s="38">
        <f t="shared" si="33"/>
        <v>12.678065186385167</v>
      </c>
      <c r="K124" s="37">
        <v>6.2847222222222228E-3</v>
      </c>
      <c r="L124" s="36">
        <f t="shared" si="36"/>
        <v>1.0532407407407409E-3</v>
      </c>
      <c r="M124" s="38">
        <f t="shared" si="37"/>
        <v>13.259668508287293</v>
      </c>
      <c r="N124" s="37">
        <f t="shared" si="34"/>
        <v>1.2857754629629629E-2</v>
      </c>
      <c r="O124" s="101">
        <f t="shared" si="38"/>
        <v>12.962346184659424</v>
      </c>
      <c r="P124" s="114">
        <v>5</v>
      </c>
      <c r="Q124" s="136" t="s">
        <v>86</v>
      </c>
      <c r="R124" s="93"/>
      <c r="S124" s="1"/>
      <c r="T124" s="1"/>
    </row>
    <row r="125" spans="1:21" ht="15" customHeight="1">
      <c r="A125" s="44">
        <v>6</v>
      </c>
      <c r="B125" s="32" t="s">
        <v>103</v>
      </c>
      <c r="C125" s="20" t="s">
        <v>23</v>
      </c>
      <c r="D125" s="60"/>
      <c r="E125" s="17">
        <v>54</v>
      </c>
      <c r="F125" s="107">
        <v>2002</v>
      </c>
      <c r="G125" s="125" t="s">
        <v>145</v>
      </c>
      <c r="H125" s="37">
        <v>6.9356481481481482E-3</v>
      </c>
      <c r="I125" s="36">
        <f t="shared" si="35"/>
        <v>9.6863425925925936E-4</v>
      </c>
      <c r="J125" s="38">
        <f t="shared" si="33"/>
        <v>12.01521927775182</v>
      </c>
      <c r="K125" s="37">
        <v>6.1412037037037043E-3</v>
      </c>
      <c r="L125" s="36">
        <f t="shared" si="36"/>
        <v>9.0972222222222236E-4</v>
      </c>
      <c r="M125" s="38">
        <f t="shared" si="37"/>
        <v>13.569543912551826</v>
      </c>
      <c r="N125" s="37">
        <f t="shared" si="34"/>
        <v>1.3076851851851853E-2</v>
      </c>
      <c r="O125" s="101">
        <f t="shared" si="38"/>
        <v>12.74516745733909</v>
      </c>
      <c r="P125" s="114">
        <v>6</v>
      </c>
      <c r="Q125" s="136"/>
      <c r="R125" s="93"/>
      <c r="S125" s="1"/>
      <c r="T125" s="1"/>
    </row>
    <row r="126" spans="1:21" ht="15" customHeight="1">
      <c r="A126" s="44">
        <v>7</v>
      </c>
      <c r="B126" s="32" t="s">
        <v>146</v>
      </c>
      <c r="C126" s="20" t="s">
        <v>23</v>
      </c>
      <c r="D126" s="60"/>
      <c r="E126" s="17">
        <v>61</v>
      </c>
      <c r="F126" s="107">
        <v>2004</v>
      </c>
      <c r="G126" s="125" t="s">
        <v>147</v>
      </c>
      <c r="H126" s="37">
        <v>7.0824074074074062E-3</v>
      </c>
      <c r="I126" s="36">
        <f t="shared" si="35"/>
        <v>1.1153935185185173E-3</v>
      </c>
      <c r="J126" s="38">
        <f t="shared" si="33"/>
        <v>11.76624395345797</v>
      </c>
      <c r="K126" s="37">
        <v>6.6390046296296301E-3</v>
      </c>
      <c r="L126" s="36">
        <f t="shared" si="36"/>
        <v>1.4075231481481482E-3</v>
      </c>
      <c r="M126" s="38">
        <f t="shared" si="37"/>
        <v>12.55208242534126</v>
      </c>
      <c r="N126" s="37">
        <f t="shared" si="34"/>
        <v>1.3721412037037035E-2</v>
      </c>
      <c r="O126" s="101">
        <f t="shared" si="38"/>
        <v>12.146466137508119</v>
      </c>
      <c r="P126" s="114">
        <v>7</v>
      </c>
      <c r="Q126" s="95"/>
      <c r="R126" s="83"/>
      <c r="S126" s="1"/>
      <c r="T126" s="1"/>
    </row>
    <row r="127" spans="1:21" ht="15" customHeight="1">
      <c r="A127" s="44">
        <v>8</v>
      </c>
      <c r="B127" s="32" t="s">
        <v>149</v>
      </c>
      <c r="C127" s="20" t="s">
        <v>23</v>
      </c>
      <c r="D127" s="60"/>
      <c r="E127" s="17">
        <v>59</v>
      </c>
      <c r="F127" s="107">
        <v>2007</v>
      </c>
      <c r="G127" s="125" t="s">
        <v>150</v>
      </c>
      <c r="H127" s="37">
        <v>8.7991898148148135E-3</v>
      </c>
      <c r="I127" s="36">
        <f t="shared" si="35"/>
        <v>2.8321759259259246E-3</v>
      </c>
      <c r="J127" s="38">
        <f t="shared" si="33"/>
        <v>9.4705688918119062</v>
      </c>
      <c r="K127" s="113">
        <v>8.6135416666666669E-3</v>
      </c>
      <c r="L127" s="36">
        <f t="shared" si="36"/>
        <v>3.382060185185185E-3</v>
      </c>
      <c r="M127" s="38">
        <f t="shared" si="37"/>
        <v>9.6746885959608182</v>
      </c>
      <c r="N127" s="37">
        <f t="shared" si="34"/>
        <v>1.741273148148148E-2</v>
      </c>
      <c r="O127" s="101">
        <f t="shared" si="38"/>
        <v>9.5715406192255035</v>
      </c>
      <c r="P127" s="114">
        <v>8</v>
      </c>
      <c r="Q127" s="95"/>
      <c r="R127" s="83"/>
      <c r="S127" s="1"/>
      <c r="T127" s="1"/>
    </row>
    <row r="128" spans="1:21" ht="15" customHeight="1">
      <c r="A128" s="44">
        <v>9</v>
      </c>
      <c r="B128" s="32" t="s">
        <v>151</v>
      </c>
      <c r="C128" s="20" t="s">
        <v>23</v>
      </c>
      <c r="D128" s="60"/>
      <c r="E128" s="17">
        <v>55</v>
      </c>
      <c r="F128" s="107">
        <v>2007</v>
      </c>
      <c r="G128" s="125" t="s">
        <v>83</v>
      </c>
      <c r="H128" s="37">
        <v>1.2097569444444444E-2</v>
      </c>
      <c r="I128" s="36">
        <f t="shared" si="35"/>
        <v>6.1305555555555549E-3</v>
      </c>
      <c r="J128" s="38">
        <f t="shared" si="33"/>
        <v>6.8884360380012062</v>
      </c>
      <c r="K128" s="113">
        <v>9.6473379629629635E-3</v>
      </c>
      <c r="L128" s="36">
        <f t="shared" si="36"/>
        <v>4.4158564814814815E-3</v>
      </c>
      <c r="M128" s="38">
        <f t="shared" si="37"/>
        <v>8.6379614410999004</v>
      </c>
      <c r="N128" s="37">
        <f t="shared" si="34"/>
        <v>2.1744907407407407E-2</v>
      </c>
      <c r="O128" s="101">
        <f>$Q$115*2/(N128*24000)</f>
        <v>7.6646298622495692</v>
      </c>
      <c r="P128" s="114">
        <v>9</v>
      </c>
      <c r="Q128" s="95"/>
      <c r="R128" s="83"/>
      <c r="S128" s="1"/>
      <c r="T128" s="1"/>
      <c r="U128" s="1"/>
    </row>
    <row r="129" spans="1:20" ht="15" customHeight="1" thickBot="1">
      <c r="A129" s="45">
        <v>10</v>
      </c>
      <c r="B129" s="46" t="s">
        <v>105</v>
      </c>
      <c r="C129" s="47" t="s">
        <v>23</v>
      </c>
      <c r="D129" s="49"/>
      <c r="E129" s="50">
        <v>60</v>
      </c>
      <c r="F129" s="109">
        <v>2002</v>
      </c>
      <c r="G129" s="127" t="s">
        <v>148</v>
      </c>
      <c r="H129" s="39">
        <v>7.883449074074074E-3</v>
      </c>
      <c r="I129" s="40">
        <f t="shared" si="35"/>
        <v>1.9164351851851851E-3</v>
      </c>
      <c r="J129" s="41">
        <f t="shared" si="33"/>
        <v>10.570669328909313</v>
      </c>
      <c r="K129" s="39" t="s">
        <v>81</v>
      </c>
      <c r="L129" s="54"/>
      <c r="M129" s="55"/>
      <c r="N129" s="103"/>
      <c r="O129" s="97"/>
      <c r="P129" s="118"/>
      <c r="Q129" s="98"/>
      <c r="R129" s="84"/>
      <c r="S129" s="1"/>
      <c r="T129" s="1"/>
    </row>
    <row r="130" spans="1:20" ht="15" customHeight="1">
      <c r="A130" s="21"/>
      <c r="B130" s="23"/>
      <c r="C130" s="24"/>
      <c r="D130" s="61"/>
      <c r="E130" s="22"/>
      <c r="F130" s="62"/>
      <c r="G130" s="63"/>
      <c r="H130" s="25"/>
      <c r="I130" s="25"/>
      <c r="J130" s="25"/>
      <c r="K130" s="25"/>
      <c r="L130" s="25"/>
      <c r="M130" s="25"/>
      <c r="N130" s="64"/>
      <c r="O130" s="65"/>
      <c r="P130" s="119"/>
      <c r="Q130" s="66"/>
      <c r="R130" s="67"/>
      <c r="S130" s="1"/>
      <c r="T130" s="1"/>
    </row>
    <row r="131" spans="1:20" ht="15.75" customHeight="1">
      <c r="A131" s="29" t="s">
        <v>226</v>
      </c>
      <c r="B131" s="6"/>
      <c r="C131" s="10"/>
      <c r="D131" s="6"/>
      <c r="E131" s="7"/>
      <c r="F131" s="7"/>
      <c r="G131" s="7"/>
      <c r="H131" s="16"/>
      <c r="I131" s="16"/>
      <c r="J131" s="16"/>
      <c r="K131" s="16"/>
      <c r="L131" s="16"/>
      <c r="M131" s="7" t="s">
        <v>7</v>
      </c>
      <c r="N131" s="7"/>
      <c r="O131" s="7" t="s">
        <v>252</v>
      </c>
      <c r="Q131" s="9">
        <v>2000</v>
      </c>
      <c r="R131" s="10" t="s">
        <v>8</v>
      </c>
      <c r="S131" s="1"/>
      <c r="T131" s="1"/>
    </row>
    <row r="132" spans="1:20" ht="15.75" customHeight="1" thickBot="1">
      <c r="A132" s="7"/>
      <c r="B132" s="6"/>
      <c r="C132" s="6"/>
      <c r="D132" s="6"/>
      <c r="E132" s="7"/>
      <c r="F132" s="7"/>
      <c r="G132" s="6"/>
      <c r="H132" s="7"/>
      <c r="I132" s="7"/>
      <c r="J132" s="7"/>
      <c r="K132" s="7"/>
      <c r="L132" s="7"/>
      <c r="M132" s="7" t="s">
        <v>253</v>
      </c>
      <c r="N132" s="6"/>
      <c r="O132" s="7"/>
      <c r="Q132" s="9">
        <v>58</v>
      </c>
      <c r="R132" s="10" t="s">
        <v>8</v>
      </c>
      <c r="S132" s="1"/>
      <c r="T132" s="1"/>
    </row>
    <row r="133" spans="1:20" ht="15" customHeight="1" thickBot="1">
      <c r="A133" s="159" t="s">
        <v>4</v>
      </c>
      <c r="B133" s="157" t="s">
        <v>19</v>
      </c>
      <c r="C133" s="157" t="s">
        <v>24</v>
      </c>
      <c r="D133" s="196" t="s">
        <v>20</v>
      </c>
      <c r="E133" s="196" t="s">
        <v>18</v>
      </c>
      <c r="F133" s="196" t="s">
        <v>44</v>
      </c>
      <c r="G133" s="187" t="s">
        <v>40</v>
      </c>
      <c r="H133" s="192" t="s">
        <v>84</v>
      </c>
      <c r="I133" s="193"/>
      <c r="J133" s="193"/>
      <c r="K133" s="193"/>
      <c r="L133" s="193"/>
      <c r="M133" s="201"/>
      <c r="N133" s="159" t="s">
        <v>5</v>
      </c>
      <c r="O133" s="157" t="s">
        <v>6</v>
      </c>
      <c r="P133" s="139" t="s">
        <v>0</v>
      </c>
      <c r="Q133" s="157" t="s">
        <v>21</v>
      </c>
      <c r="R133" s="187" t="s">
        <v>3</v>
      </c>
      <c r="S133" s="1"/>
      <c r="T133" s="1"/>
    </row>
    <row r="134" spans="1:20" ht="15.75" customHeight="1">
      <c r="A134" s="160"/>
      <c r="B134" s="158"/>
      <c r="C134" s="158"/>
      <c r="D134" s="197"/>
      <c r="E134" s="197"/>
      <c r="F134" s="197"/>
      <c r="G134" s="188"/>
      <c r="H134" s="159" t="s">
        <v>1</v>
      </c>
      <c r="I134" s="157"/>
      <c r="J134" s="187"/>
      <c r="K134" s="159" t="s">
        <v>2</v>
      </c>
      <c r="L134" s="199"/>
      <c r="M134" s="200"/>
      <c r="N134" s="160"/>
      <c r="O134" s="158"/>
      <c r="P134" s="140"/>
      <c r="Q134" s="158"/>
      <c r="R134" s="188"/>
      <c r="S134" s="1"/>
      <c r="T134" s="1"/>
    </row>
    <row r="135" spans="1:20" ht="25.5">
      <c r="A135" s="160"/>
      <c r="B135" s="158"/>
      <c r="C135" s="158"/>
      <c r="D135" s="197"/>
      <c r="E135" s="197"/>
      <c r="F135" s="197"/>
      <c r="G135" s="188"/>
      <c r="H135" s="57" t="s">
        <v>69</v>
      </c>
      <c r="I135" s="58" t="s">
        <v>68</v>
      </c>
      <c r="J135" s="59" t="s">
        <v>6</v>
      </c>
      <c r="K135" s="57" t="s">
        <v>69</v>
      </c>
      <c r="L135" s="58" t="s">
        <v>68</v>
      </c>
      <c r="M135" s="59" t="s">
        <v>6</v>
      </c>
      <c r="N135" s="160"/>
      <c r="O135" s="158"/>
      <c r="P135" s="141"/>
      <c r="Q135" s="186"/>
      <c r="R135" s="188"/>
      <c r="S135" s="1"/>
      <c r="T135" s="1"/>
    </row>
    <row r="136" spans="1:20" ht="15" customHeight="1">
      <c r="A136" s="44">
        <v>1</v>
      </c>
      <c r="B136" s="32" t="s">
        <v>90</v>
      </c>
      <c r="C136" s="20" t="s">
        <v>53</v>
      </c>
      <c r="D136" s="60" t="s">
        <v>22</v>
      </c>
      <c r="E136" s="17">
        <v>67</v>
      </c>
      <c r="F136" s="107">
        <v>2002</v>
      </c>
      <c r="G136" s="125" t="s">
        <v>91</v>
      </c>
      <c r="H136" s="37">
        <v>5.5637731481481484E-3</v>
      </c>
      <c r="I136" s="36">
        <f t="shared" ref="I136:I144" si="39">H136-$H$136</f>
        <v>0</v>
      </c>
      <c r="J136" s="38">
        <f t="shared" ref="J136:J144" si="40">$Q$131/(H136*24000)</f>
        <v>14.97784527053733</v>
      </c>
      <c r="K136" s="37">
        <v>5.2885416666666671E-3</v>
      </c>
      <c r="L136" s="36">
        <f>K136-$K$138</f>
        <v>1.0486111111111199E-4</v>
      </c>
      <c r="M136" s="38">
        <f>$Q$131/(K136*24000)</f>
        <v>15.757337010045301</v>
      </c>
      <c r="N136" s="37">
        <f t="shared" ref="N136:N144" si="41">H136+K136</f>
        <v>1.0852314814814815E-2</v>
      </c>
      <c r="O136" s="101">
        <f>$Q$131*2/(N136*24000)</f>
        <v>15.357706582483681</v>
      </c>
      <c r="P136" s="114">
        <v>1</v>
      </c>
      <c r="Q136" s="136" t="s">
        <v>22</v>
      </c>
      <c r="R136" s="93"/>
      <c r="S136" s="1"/>
      <c r="T136" s="1"/>
    </row>
    <row r="137" spans="1:20" ht="15" customHeight="1">
      <c r="A137" s="44">
        <v>2</v>
      </c>
      <c r="B137" s="32" t="s">
        <v>152</v>
      </c>
      <c r="C137" s="20" t="s">
        <v>66</v>
      </c>
      <c r="D137" s="60" t="s">
        <v>16</v>
      </c>
      <c r="E137" s="17">
        <v>74</v>
      </c>
      <c r="F137" s="107">
        <v>2003</v>
      </c>
      <c r="G137" s="125" t="s">
        <v>153</v>
      </c>
      <c r="H137" s="37">
        <v>5.8535879629629632E-3</v>
      </c>
      <c r="I137" s="36">
        <f t="shared" si="39"/>
        <v>2.898148148148148E-4</v>
      </c>
      <c r="J137" s="38">
        <f t="shared" si="40"/>
        <v>14.236282748393474</v>
      </c>
      <c r="K137" s="37">
        <v>5.6403935185185194E-3</v>
      </c>
      <c r="L137" s="36">
        <f t="shared" ref="L137:L146" si="42">K137-$K$138</f>
        <v>4.5671296296296432E-4</v>
      </c>
      <c r="M137" s="38">
        <f t="shared" ref="M137:M144" si="43">$Q$131/(K137*24000)</f>
        <v>14.774382861715878</v>
      </c>
      <c r="N137" s="37">
        <f t="shared" si="41"/>
        <v>1.1493981481481483E-2</v>
      </c>
      <c r="O137" s="101">
        <f t="shared" ref="O137:O143" si="44">$Q$131*2/(N137*24000)</f>
        <v>14.500342369194826</v>
      </c>
      <c r="P137" s="114">
        <v>2</v>
      </c>
      <c r="Q137" s="136" t="s">
        <v>22</v>
      </c>
      <c r="R137" s="93"/>
      <c r="S137" s="1"/>
      <c r="T137" s="1"/>
    </row>
    <row r="138" spans="1:20" ht="15" customHeight="1">
      <c r="A138" s="44">
        <v>3</v>
      </c>
      <c r="B138" s="32" t="s">
        <v>156</v>
      </c>
      <c r="C138" s="20" t="s">
        <v>66</v>
      </c>
      <c r="D138" s="60" t="s">
        <v>22</v>
      </c>
      <c r="E138" s="17">
        <v>68</v>
      </c>
      <c r="F138" s="107">
        <v>2007</v>
      </c>
      <c r="G138" s="125" t="s">
        <v>157</v>
      </c>
      <c r="H138" s="37">
        <v>6.510416666666667E-3</v>
      </c>
      <c r="I138" s="36">
        <f t="shared" si="39"/>
        <v>9.4664351851851854E-4</v>
      </c>
      <c r="J138" s="38">
        <f t="shared" si="40"/>
        <v>12.8</v>
      </c>
      <c r="K138" s="37">
        <v>5.1836805555555551E-3</v>
      </c>
      <c r="L138" s="36">
        <f t="shared" si="42"/>
        <v>0</v>
      </c>
      <c r="M138" s="38">
        <f t="shared" si="43"/>
        <v>16.076093509277246</v>
      </c>
      <c r="N138" s="37">
        <f t="shared" si="41"/>
        <v>1.1694097222222222E-2</v>
      </c>
      <c r="O138" s="101">
        <f t="shared" si="44"/>
        <v>14.252204637904928</v>
      </c>
      <c r="P138" s="114">
        <v>3</v>
      </c>
      <c r="Q138" s="136" t="s">
        <v>86</v>
      </c>
      <c r="R138" s="93"/>
      <c r="S138" s="1"/>
      <c r="T138" s="1"/>
    </row>
    <row r="139" spans="1:20" ht="15" customHeight="1">
      <c r="A139" s="44">
        <v>4</v>
      </c>
      <c r="B139" s="32" t="s">
        <v>154</v>
      </c>
      <c r="C139" s="20" t="s">
        <v>66</v>
      </c>
      <c r="D139" s="60" t="s">
        <v>16</v>
      </c>
      <c r="E139" s="17">
        <v>66</v>
      </c>
      <c r="F139" s="107">
        <v>2005</v>
      </c>
      <c r="G139" s="125" t="s">
        <v>155</v>
      </c>
      <c r="H139" s="37">
        <v>5.9149305555555552E-3</v>
      </c>
      <c r="I139" s="36">
        <f t="shared" si="39"/>
        <v>3.511574074074068E-4</v>
      </c>
      <c r="J139" s="38">
        <f t="shared" si="40"/>
        <v>14.088641033167011</v>
      </c>
      <c r="K139" s="37">
        <v>5.8326388888888898E-3</v>
      </c>
      <c r="L139" s="36">
        <f t="shared" si="42"/>
        <v>6.4895833333333472E-4</v>
      </c>
      <c r="M139" s="38">
        <f t="shared" si="43"/>
        <v>14.287415168472435</v>
      </c>
      <c r="N139" s="37">
        <f t="shared" si="41"/>
        <v>1.1747569444444446E-2</v>
      </c>
      <c r="O139" s="101">
        <f t="shared" si="44"/>
        <v>14.187331894895513</v>
      </c>
      <c r="P139" s="114">
        <v>4</v>
      </c>
      <c r="Q139" s="136" t="s">
        <v>86</v>
      </c>
      <c r="R139" s="93"/>
      <c r="S139" s="1"/>
      <c r="T139" s="1"/>
    </row>
    <row r="140" spans="1:20" ht="15" customHeight="1">
      <c r="A140" s="44">
        <v>5</v>
      </c>
      <c r="B140" s="32" t="s">
        <v>88</v>
      </c>
      <c r="C140" s="20" t="s">
        <v>23</v>
      </c>
      <c r="D140" s="60" t="s">
        <v>22</v>
      </c>
      <c r="E140" s="17">
        <v>63</v>
      </c>
      <c r="F140" s="107">
        <v>2003</v>
      </c>
      <c r="G140" s="125" t="s">
        <v>89</v>
      </c>
      <c r="H140" s="37">
        <v>6.2629629629629632E-3</v>
      </c>
      <c r="I140" s="36">
        <f t="shared" si="39"/>
        <v>6.9918981481481481E-4</v>
      </c>
      <c r="J140" s="38">
        <f t="shared" si="40"/>
        <v>13.305736250739205</v>
      </c>
      <c r="K140" s="37">
        <v>6.1174768518518522E-3</v>
      </c>
      <c r="L140" s="36">
        <f t="shared" si="42"/>
        <v>9.3379629629629715E-4</v>
      </c>
      <c r="M140" s="38">
        <f t="shared" si="43"/>
        <v>13.622173871913725</v>
      </c>
      <c r="N140" s="37">
        <f t="shared" si="41"/>
        <v>1.2380439814814816E-2</v>
      </c>
      <c r="O140" s="101">
        <f t="shared" si="44"/>
        <v>13.462095786550991</v>
      </c>
      <c r="P140" s="114">
        <v>5</v>
      </c>
      <c r="Q140" s="136" t="s">
        <v>86</v>
      </c>
      <c r="R140" s="93"/>
      <c r="S140" s="1"/>
      <c r="T140" s="1"/>
    </row>
    <row r="141" spans="1:20" ht="15" customHeight="1">
      <c r="A141" s="44">
        <v>6</v>
      </c>
      <c r="B141" s="32" t="s">
        <v>94</v>
      </c>
      <c r="C141" s="20" t="s">
        <v>59</v>
      </c>
      <c r="D141" s="60"/>
      <c r="E141" s="17">
        <v>70</v>
      </c>
      <c r="F141" s="107">
        <v>2003</v>
      </c>
      <c r="G141" s="125" t="s">
        <v>95</v>
      </c>
      <c r="H141" s="37">
        <v>6.8174768518518523E-3</v>
      </c>
      <c r="I141" s="36">
        <f t="shared" si="39"/>
        <v>1.2537037037037039E-3</v>
      </c>
      <c r="J141" s="38">
        <f t="shared" si="40"/>
        <v>12.223486070318998</v>
      </c>
      <c r="K141" s="37">
        <v>6.6877314814814811E-3</v>
      </c>
      <c r="L141" s="36">
        <f t="shared" si="42"/>
        <v>1.504050925925926E-3</v>
      </c>
      <c r="M141" s="38">
        <f t="shared" si="43"/>
        <v>12.460627877193589</v>
      </c>
      <c r="N141" s="37">
        <f t="shared" si="41"/>
        <v>1.3505208333333334E-2</v>
      </c>
      <c r="O141" s="101">
        <f t="shared" si="44"/>
        <v>12.340917855765522</v>
      </c>
      <c r="P141" s="114">
        <v>6</v>
      </c>
      <c r="Q141" s="95"/>
      <c r="R141" s="83"/>
      <c r="S141" s="1"/>
      <c r="T141" s="1"/>
    </row>
    <row r="142" spans="1:20" ht="15" customHeight="1">
      <c r="A142" s="44">
        <v>7</v>
      </c>
      <c r="B142" s="32" t="s">
        <v>158</v>
      </c>
      <c r="C142" s="20" t="s">
        <v>52</v>
      </c>
      <c r="D142" s="60"/>
      <c r="E142" s="17">
        <v>72</v>
      </c>
      <c r="F142" s="107">
        <v>2006</v>
      </c>
      <c r="G142" s="125" t="s">
        <v>159</v>
      </c>
      <c r="H142" s="37">
        <v>7.2016203703703695E-3</v>
      </c>
      <c r="I142" s="36">
        <f t="shared" si="39"/>
        <v>1.6378472222222211E-3</v>
      </c>
      <c r="J142" s="38">
        <f t="shared" si="40"/>
        <v>11.571469898106781</v>
      </c>
      <c r="K142" s="37">
        <v>6.4097222222222229E-3</v>
      </c>
      <c r="L142" s="36">
        <f t="shared" si="42"/>
        <v>1.2260416666666678E-3</v>
      </c>
      <c r="M142" s="38">
        <f t="shared" si="43"/>
        <v>13.001083423618635</v>
      </c>
      <c r="N142" s="37">
        <f t="shared" si="41"/>
        <v>1.3611342592592592E-2</v>
      </c>
      <c r="O142" s="101">
        <f t="shared" si="44"/>
        <v>12.24468971616129</v>
      </c>
      <c r="P142" s="114">
        <v>7</v>
      </c>
      <c r="Q142" s="95"/>
      <c r="R142" s="83"/>
      <c r="S142" s="1"/>
      <c r="T142" s="1"/>
    </row>
    <row r="143" spans="1:20" ht="15" customHeight="1">
      <c r="A143" s="44">
        <v>8</v>
      </c>
      <c r="B143" s="32" t="s">
        <v>160</v>
      </c>
      <c r="C143" s="20" t="s">
        <v>161</v>
      </c>
      <c r="D143" s="60"/>
      <c r="E143" s="17">
        <v>69</v>
      </c>
      <c r="F143" s="107">
        <v>2003</v>
      </c>
      <c r="G143" s="125" t="s">
        <v>106</v>
      </c>
      <c r="H143" s="37">
        <v>7.5224537037037039E-3</v>
      </c>
      <c r="I143" s="36">
        <f t="shared" si="39"/>
        <v>1.9586805555555555E-3</v>
      </c>
      <c r="J143" s="38">
        <f t="shared" si="40"/>
        <v>11.077945656522139</v>
      </c>
      <c r="K143" s="37">
        <v>6.8083333333333338E-3</v>
      </c>
      <c r="L143" s="36">
        <f t="shared" si="42"/>
        <v>1.6246527777777787E-3</v>
      </c>
      <c r="M143" s="38">
        <f t="shared" si="43"/>
        <v>12.239902080783354</v>
      </c>
      <c r="N143" s="37">
        <f t="shared" si="41"/>
        <v>1.4330787037037038E-2</v>
      </c>
      <c r="O143" s="101">
        <f t="shared" si="44"/>
        <v>11.629973024923677</v>
      </c>
      <c r="P143" s="114">
        <v>8</v>
      </c>
      <c r="Q143" s="95"/>
      <c r="R143" s="83"/>
      <c r="S143" s="1"/>
      <c r="T143" s="1"/>
    </row>
    <row r="144" spans="1:20" ht="15" customHeight="1">
      <c r="A144" s="44">
        <v>9</v>
      </c>
      <c r="B144" s="32" t="s">
        <v>162</v>
      </c>
      <c r="C144" s="20" t="s">
        <v>23</v>
      </c>
      <c r="D144" s="60"/>
      <c r="E144" s="17">
        <v>73</v>
      </c>
      <c r="F144" s="107">
        <v>2004</v>
      </c>
      <c r="G144" s="125" t="s">
        <v>79</v>
      </c>
      <c r="H144" s="37">
        <v>8.2303240740740739E-3</v>
      </c>
      <c r="I144" s="36">
        <f t="shared" si="39"/>
        <v>2.6665509259259255E-3</v>
      </c>
      <c r="J144" s="38">
        <f t="shared" si="40"/>
        <v>10.125158205596962</v>
      </c>
      <c r="K144" s="37">
        <v>8.2974537037037045E-3</v>
      </c>
      <c r="L144" s="36">
        <f t="shared" si="42"/>
        <v>3.1137731481481494E-3</v>
      </c>
      <c r="M144" s="38">
        <f t="shared" si="43"/>
        <v>10.043241735248987</v>
      </c>
      <c r="N144" s="37">
        <f t="shared" si="41"/>
        <v>1.652777777777778E-2</v>
      </c>
      <c r="O144" s="101">
        <f>$Q$131*2/(N144*24000)</f>
        <v>10.084033613445376</v>
      </c>
      <c r="P144" s="114">
        <v>9</v>
      </c>
      <c r="Q144" s="95"/>
      <c r="R144" s="83"/>
      <c r="S144" s="1"/>
      <c r="T144" s="1"/>
    </row>
    <row r="145" spans="1:21" ht="15" customHeight="1">
      <c r="A145" s="44">
        <v>10</v>
      </c>
      <c r="B145" s="32" t="s">
        <v>92</v>
      </c>
      <c r="C145" s="20" t="s">
        <v>23</v>
      </c>
      <c r="D145" s="60" t="s">
        <v>86</v>
      </c>
      <c r="E145" s="17">
        <v>64</v>
      </c>
      <c r="F145" s="107">
        <v>2003</v>
      </c>
      <c r="G145" s="125" t="s">
        <v>163</v>
      </c>
      <c r="H145" s="37" t="s">
        <v>166</v>
      </c>
      <c r="I145" s="36"/>
      <c r="J145" s="38"/>
      <c r="K145" s="37">
        <v>9.7048611111111103E-3</v>
      </c>
      <c r="L145" s="36">
        <f t="shared" si="42"/>
        <v>4.5211805555555552E-3</v>
      </c>
      <c r="M145" s="52"/>
      <c r="N145" s="102"/>
      <c r="O145" s="94"/>
      <c r="P145" s="117"/>
      <c r="Q145" s="95"/>
      <c r="R145" s="83" t="s">
        <v>244</v>
      </c>
      <c r="S145" s="1"/>
      <c r="T145" s="1"/>
      <c r="U145" s="1"/>
    </row>
    <row r="146" spans="1:21" ht="15" customHeight="1">
      <c r="A146" s="44">
        <v>11</v>
      </c>
      <c r="B146" s="32" t="s">
        <v>254</v>
      </c>
      <c r="C146" s="20" t="s">
        <v>54</v>
      </c>
      <c r="D146" s="60"/>
      <c r="E146" s="17">
        <v>142</v>
      </c>
      <c r="F146" s="107">
        <v>2006</v>
      </c>
      <c r="G146" s="125" t="s">
        <v>197</v>
      </c>
      <c r="H146" s="37" t="s">
        <v>81</v>
      </c>
      <c r="I146" s="36"/>
      <c r="J146" s="38"/>
      <c r="K146" s="37">
        <v>6.3623842592592595E-3</v>
      </c>
      <c r="L146" s="36">
        <f t="shared" si="42"/>
        <v>1.1787037037037044E-3</v>
      </c>
      <c r="M146" s="52"/>
      <c r="N146" s="102"/>
      <c r="O146" s="94"/>
      <c r="P146" s="117"/>
      <c r="Q146" s="95"/>
      <c r="R146" s="83"/>
      <c r="S146" s="1"/>
      <c r="T146" s="1"/>
      <c r="U146" s="1"/>
    </row>
    <row r="147" spans="1:21" ht="15" customHeight="1">
      <c r="A147" s="44">
        <v>12</v>
      </c>
      <c r="B147" s="32" t="s">
        <v>246</v>
      </c>
      <c r="C147" s="20" t="s">
        <v>15</v>
      </c>
      <c r="D147" s="60"/>
      <c r="E147" s="17">
        <v>65</v>
      </c>
      <c r="F147" s="107">
        <v>2008</v>
      </c>
      <c r="G147" s="125" t="s">
        <v>247</v>
      </c>
      <c r="H147" s="37" t="s">
        <v>248</v>
      </c>
      <c r="I147" s="36"/>
      <c r="J147" s="38"/>
      <c r="K147" s="51"/>
      <c r="L147" s="8"/>
      <c r="M147" s="52"/>
      <c r="N147" s="102"/>
      <c r="O147" s="94"/>
      <c r="P147" s="117"/>
      <c r="Q147" s="95"/>
      <c r="R147" s="83"/>
      <c r="S147" s="1"/>
      <c r="T147" s="1"/>
      <c r="U147" s="1"/>
    </row>
    <row r="148" spans="1:21" ht="15" customHeight="1" thickBot="1">
      <c r="A148" s="45">
        <v>13</v>
      </c>
      <c r="B148" s="46" t="s">
        <v>164</v>
      </c>
      <c r="C148" s="47" t="s">
        <v>54</v>
      </c>
      <c r="D148" s="49"/>
      <c r="E148" s="50">
        <v>71</v>
      </c>
      <c r="F148" s="109">
        <v>2006</v>
      </c>
      <c r="G148" s="127" t="s">
        <v>165</v>
      </c>
      <c r="H148" s="39" t="s">
        <v>81</v>
      </c>
      <c r="I148" s="40"/>
      <c r="J148" s="41"/>
      <c r="K148" s="53"/>
      <c r="L148" s="54"/>
      <c r="M148" s="55"/>
      <c r="N148" s="103"/>
      <c r="O148" s="97"/>
      <c r="P148" s="118"/>
      <c r="Q148" s="98"/>
      <c r="R148" s="84"/>
      <c r="S148" s="1"/>
      <c r="T148" s="1"/>
    </row>
    <row r="149" spans="1:21" ht="15" customHeight="1">
      <c r="A149" s="21"/>
      <c r="B149" s="23"/>
      <c r="C149" s="24"/>
      <c r="D149" s="61"/>
      <c r="E149" s="22"/>
      <c r="F149" s="62"/>
      <c r="G149" s="63"/>
      <c r="H149" s="25"/>
      <c r="I149" s="25"/>
      <c r="J149" s="25"/>
      <c r="K149" s="25"/>
      <c r="L149" s="25"/>
      <c r="M149" s="25"/>
      <c r="N149" s="64"/>
      <c r="O149" s="65"/>
      <c r="P149" s="119"/>
      <c r="Q149" s="66"/>
      <c r="R149" s="67"/>
      <c r="S149" s="1"/>
      <c r="T149" s="1"/>
    </row>
    <row r="150" spans="1:21" ht="15.75" customHeight="1">
      <c r="A150" s="29" t="s">
        <v>227</v>
      </c>
      <c r="B150" s="6"/>
      <c r="C150" s="10"/>
      <c r="D150" s="6"/>
      <c r="E150" s="7"/>
      <c r="F150" s="7"/>
      <c r="G150" s="7"/>
      <c r="H150" s="16"/>
      <c r="I150" s="16"/>
      <c r="J150" s="16"/>
      <c r="K150" s="16"/>
      <c r="L150" s="16"/>
      <c r="M150" s="7" t="s">
        <v>7</v>
      </c>
      <c r="N150" s="7"/>
      <c r="O150" s="7" t="s">
        <v>252</v>
      </c>
      <c r="Q150" s="9">
        <v>3400</v>
      </c>
      <c r="R150" s="10" t="s">
        <v>8</v>
      </c>
      <c r="S150" s="1"/>
      <c r="T150" s="1"/>
    </row>
    <row r="151" spans="1:21" ht="15.75" customHeight="1" thickBot="1">
      <c r="A151" s="7"/>
      <c r="B151" s="6"/>
      <c r="C151" s="6"/>
      <c r="D151" s="6"/>
      <c r="E151" s="7"/>
      <c r="F151" s="7"/>
      <c r="G151" s="6"/>
      <c r="H151" s="7"/>
      <c r="I151" s="7"/>
      <c r="J151" s="7"/>
      <c r="K151" s="7"/>
      <c r="L151" s="7"/>
      <c r="M151" s="7" t="s">
        <v>253</v>
      </c>
      <c r="N151" s="6"/>
      <c r="O151" s="7"/>
      <c r="Q151" s="9">
        <v>73</v>
      </c>
      <c r="R151" s="10" t="s">
        <v>224</v>
      </c>
      <c r="S151" s="1"/>
      <c r="T151" s="1"/>
    </row>
    <row r="152" spans="1:21" ht="15" customHeight="1" thickBot="1">
      <c r="A152" s="159" t="s">
        <v>4</v>
      </c>
      <c r="B152" s="157" t="s">
        <v>19</v>
      </c>
      <c r="C152" s="157" t="s">
        <v>24</v>
      </c>
      <c r="D152" s="196" t="s">
        <v>20</v>
      </c>
      <c r="E152" s="196" t="s">
        <v>18</v>
      </c>
      <c r="F152" s="196" t="s">
        <v>44</v>
      </c>
      <c r="G152" s="187" t="s">
        <v>40</v>
      </c>
      <c r="H152" s="192" t="s">
        <v>84</v>
      </c>
      <c r="I152" s="193"/>
      <c r="J152" s="193"/>
      <c r="K152" s="193"/>
      <c r="L152" s="193"/>
      <c r="M152" s="201"/>
      <c r="N152" s="159" t="s">
        <v>5</v>
      </c>
      <c r="O152" s="157" t="s">
        <v>6</v>
      </c>
      <c r="P152" s="139" t="s">
        <v>0</v>
      </c>
      <c r="Q152" s="157" t="s">
        <v>21</v>
      </c>
      <c r="R152" s="187" t="s">
        <v>3</v>
      </c>
      <c r="S152" s="1"/>
      <c r="T152" s="1"/>
    </row>
    <row r="153" spans="1:21" ht="15.75" customHeight="1">
      <c r="A153" s="160"/>
      <c r="B153" s="158"/>
      <c r="C153" s="158"/>
      <c r="D153" s="197"/>
      <c r="E153" s="197"/>
      <c r="F153" s="197"/>
      <c r="G153" s="202"/>
      <c r="H153" s="159" t="s">
        <v>1</v>
      </c>
      <c r="I153" s="157"/>
      <c r="J153" s="187"/>
      <c r="K153" s="159" t="s">
        <v>2</v>
      </c>
      <c r="L153" s="199"/>
      <c r="M153" s="203"/>
      <c r="N153" s="160"/>
      <c r="O153" s="158"/>
      <c r="P153" s="140"/>
      <c r="Q153" s="158"/>
      <c r="R153" s="188"/>
      <c r="S153" s="1"/>
      <c r="T153" s="1"/>
    </row>
    <row r="154" spans="1:21" ht="25.5">
      <c r="A154" s="160"/>
      <c r="B154" s="158"/>
      <c r="C154" s="158"/>
      <c r="D154" s="197"/>
      <c r="E154" s="197"/>
      <c r="F154" s="197"/>
      <c r="G154" s="202"/>
      <c r="H154" s="57" t="s">
        <v>69</v>
      </c>
      <c r="I154" s="58" t="s">
        <v>68</v>
      </c>
      <c r="J154" s="59" t="s">
        <v>6</v>
      </c>
      <c r="K154" s="57" t="s">
        <v>69</v>
      </c>
      <c r="L154" s="58" t="s">
        <v>68</v>
      </c>
      <c r="M154" s="100" t="s">
        <v>6</v>
      </c>
      <c r="N154" s="160"/>
      <c r="O154" s="158"/>
      <c r="P154" s="141"/>
      <c r="Q154" s="186"/>
      <c r="R154" s="188"/>
      <c r="S154" s="1"/>
      <c r="T154" s="1"/>
    </row>
    <row r="155" spans="1:21" ht="15" customHeight="1">
      <c r="A155" s="44">
        <v>1</v>
      </c>
      <c r="B155" s="32" t="s">
        <v>36</v>
      </c>
      <c r="C155" s="20" t="s">
        <v>23</v>
      </c>
      <c r="D155" s="60" t="s">
        <v>16</v>
      </c>
      <c r="E155" s="17">
        <v>83</v>
      </c>
      <c r="F155" s="107">
        <v>1985</v>
      </c>
      <c r="G155" s="132" t="s">
        <v>167</v>
      </c>
      <c r="H155" s="37">
        <v>8.4259259259259253E-3</v>
      </c>
      <c r="I155" s="36">
        <f t="shared" ref="I155:I164" si="45">H155-$H$155</f>
        <v>0</v>
      </c>
      <c r="J155" s="38">
        <f t="shared" ref="J155:J164" si="46">$Q$150/(H155*24000)</f>
        <v>16.813186813186814</v>
      </c>
      <c r="K155" s="37">
        <v>8.559722222222222E-3</v>
      </c>
      <c r="L155" s="36">
        <f t="shared" ref="L155:L163" si="47">K155-$K$156</f>
        <v>3.4201388888888823E-4</v>
      </c>
      <c r="M155" s="99">
        <f>$Q$150/(K155*24000)</f>
        <v>16.550381307804642</v>
      </c>
      <c r="N155" s="37">
        <f t="shared" ref="N155:N163" si="48">H155+K155</f>
        <v>1.6985648148148146E-2</v>
      </c>
      <c r="O155" s="101">
        <f>$Q$150*2/(N155*24000)</f>
        <v>16.680748998337378</v>
      </c>
      <c r="P155" s="114">
        <v>1</v>
      </c>
      <c r="Q155" s="136" t="s">
        <v>260</v>
      </c>
      <c r="R155" s="93"/>
      <c r="S155" s="1"/>
      <c r="T155" s="1"/>
    </row>
    <row r="156" spans="1:21" ht="15" customHeight="1">
      <c r="A156" s="44">
        <v>2</v>
      </c>
      <c r="B156" s="32" t="s">
        <v>38</v>
      </c>
      <c r="C156" s="20" t="s">
        <v>15</v>
      </c>
      <c r="D156" s="60"/>
      <c r="E156" s="17">
        <v>82</v>
      </c>
      <c r="F156" s="107">
        <v>1984</v>
      </c>
      <c r="G156" s="132" t="s">
        <v>168</v>
      </c>
      <c r="H156" s="37">
        <v>8.7763888888888891E-3</v>
      </c>
      <c r="I156" s="36">
        <f t="shared" si="45"/>
        <v>3.5046296296296388E-4</v>
      </c>
      <c r="J156" s="38">
        <f t="shared" si="46"/>
        <v>16.141794587751228</v>
      </c>
      <c r="K156" s="37">
        <v>8.2177083333333338E-3</v>
      </c>
      <c r="L156" s="36">
        <f t="shared" si="47"/>
        <v>0</v>
      </c>
      <c r="M156" s="99">
        <f t="shared" ref="M156:M163" si="49">$Q$150/(K156*24000)</f>
        <v>17.239193814171628</v>
      </c>
      <c r="N156" s="37">
        <f t="shared" si="48"/>
        <v>1.6994097222222223E-2</v>
      </c>
      <c r="O156" s="101">
        <f t="shared" ref="O156:O162" si="50">$Q$150*2/(N156*24000)</f>
        <v>16.67245571378951</v>
      </c>
      <c r="P156" s="114">
        <v>2</v>
      </c>
      <c r="Q156" s="136" t="s">
        <v>260</v>
      </c>
      <c r="R156" s="93"/>
      <c r="S156" s="1"/>
      <c r="T156" s="1"/>
    </row>
    <row r="157" spans="1:21" ht="15" customHeight="1">
      <c r="A157" s="44">
        <v>3</v>
      </c>
      <c r="B157" s="32" t="s">
        <v>170</v>
      </c>
      <c r="C157" s="20" t="s">
        <v>54</v>
      </c>
      <c r="D157" s="60"/>
      <c r="E157" s="17">
        <v>80</v>
      </c>
      <c r="F157" s="107">
        <v>1973</v>
      </c>
      <c r="G157" s="132" t="s">
        <v>133</v>
      </c>
      <c r="H157" s="37">
        <v>9.3218750000000003E-3</v>
      </c>
      <c r="I157" s="36">
        <f t="shared" si="45"/>
        <v>8.9594907407407505E-4</v>
      </c>
      <c r="J157" s="38">
        <f t="shared" si="46"/>
        <v>15.197228740641412</v>
      </c>
      <c r="K157" s="37">
        <v>8.4722222222222213E-3</v>
      </c>
      <c r="L157" s="36">
        <f t="shared" si="47"/>
        <v>2.5451388888888746E-4</v>
      </c>
      <c r="M157" s="99">
        <f t="shared" si="49"/>
        <v>16.721311475409838</v>
      </c>
      <c r="N157" s="37">
        <f t="shared" si="48"/>
        <v>1.7794097222222222E-2</v>
      </c>
      <c r="O157" s="101">
        <f t="shared" si="50"/>
        <v>15.922883290729214</v>
      </c>
      <c r="P157" s="114">
        <v>3</v>
      </c>
      <c r="Q157" s="86" t="s">
        <v>16</v>
      </c>
      <c r="R157" s="83" t="s">
        <v>245</v>
      </c>
      <c r="S157" s="1"/>
      <c r="T157" s="1"/>
    </row>
    <row r="158" spans="1:21" ht="15" customHeight="1">
      <c r="A158" s="44">
        <v>4</v>
      </c>
      <c r="B158" s="32" t="s">
        <v>35</v>
      </c>
      <c r="C158" s="20" t="s">
        <v>23</v>
      </c>
      <c r="D158" s="60" t="s">
        <v>17</v>
      </c>
      <c r="E158" s="17">
        <v>76</v>
      </c>
      <c r="F158" s="107">
        <v>1966</v>
      </c>
      <c r="G158" s="132" t="s">
        <v>169</v>
      </c>
      <c r="H158" s="37">
        <v>9.2100694444444443E-3</v>
      </c>
      <c r="I158" s="36">
        <f t="shared" si="45"/>
        <v>7.8414351851851909E-4</v>
      </c>
      <c r="J158" s="38">
        <f t="shared" si="46"/>
        <v>15.381715362865222</v>
      </c>
      <c r="K158" s="37">
        <v>9.2707175925925926E-3</v>
      </c>
      <c r="L158" s="36">
        <f t="shared" si="47"/>
        <v>1.0530092592592587E-3</v>
      </c>
      <c r="M158" s="99">
        <f t="shared" si="49"/>
        <v>15.281089651556199</v>
      </c>
      <c r="N158" s="37">
        <f t="shared" si="48"/>
        <v>1.8480787037037039E-2</v>
      </c>
      <c r="O158" s="101">
        <f t="shared" si="50"/>
        <v>15.331237396194744</v>
      </c>
      <c r="P158" s="114">
        <v>4</v>
      </c>
      <c r="Q158" s="86" t="s">
        <v>16</v>
      </c>
      <c r="R158" s="93"/>
      <c r="S158" s="1"/>
      <c r="T158" s="1"/>
    </row>
    <row r="159" spans="1:21" ht="15" customHeight="1">
      <c r="A159" s="44">
        <v>5</v>
      </c>
      <c r="B159" s="32" t="s">
        <v>171</v>
      </c>
      <c r="C159" s="20" t="s">
        <v>52</v>
      </c>
      <c r="D159" s="60"/>
      <c r="E159" s="17">
        <v>78</v>
      </c>
      <c r="F159" s="107">
        <v>1988</v>
      </c>
      <c r="G159" s="132" t="s">
        <v>172</v>
      </c>
      <c r="H159" s="37">
        <v>1.0586921296296297E-2</v>
      </c>
      <c r="I159" s="36">
        <f t="shared" si="45"/>
        <v>2.1609953703703721E-3</v>
      </c>
      <c r="J159" s="38">
        <f t="shared" si="46"/>
        <v>13.381290244995681</v>
      </c>
      <c r="K159" s="37">
        <v>9.9436342592592597E-3</v>
      </c>
      <c r="L159" s="36">
        <f t="shared" si="47"/>
        <v>1.7259259259259259E-3</v>
      </c>
      <c r="M159" s="99">
        <f t="shared" si="49"/>
        <v>14.246970772758488</v>
      </c>
      <c r="N159" s="37">
        <f t="shared" si="48"/>
        <v>2.0530555555555559E-2</v>
      </c>
      <c r="O159" s="101">
        <f t="shared" si="50"/>
        <v>13.800568258693003</v>
      </c>
      <c r="P159" s="114">
        <v>5</v>
      </c>
      <c r="Q159" s="68"/>
      <c r="R159" s="93"/>
      <c r="S159" s="1"/>
      <c r="T159" s="1"/>
    </row>
    <row r="160" spans="1:21" ht="15" customHeight="1">
      <c r="A160" s="44">
        <v>6</v>
      </c>
      <c r="B160" s="32" t="s">
        <v>37</v>
      </c>
      <c r="C160" s="20" t="s">
        <v>23</v>
      </c>
      <c r="D160" s="60" t="s">
        <v>16</v>
      </c>
      <c r="E160" s="17">
        <v>81</v>
      </c>
      <c r="F160" s="107">
        <v>1981</v>
      </c>
      <c r="G160" s="132" t="s">
        <v>74</v>
      </c>
      <c r="H160" s="37">
        <v>1.0409027777777779E-2</v>
      </c>
      <c r="I160" s="36">
        <f t="shared" si="45"/>
        <v>1.9831018518518539E-3</v>
      </c>
      <c r="J160" s="38">
        <f t="shared" si="46"/>
        <v>13.609980652478482</v>
      </c>
      <c r="K160" s="37">
        <v>1.0202083333333334E-2</v>
      </c>
      <c r="L160" s="36">
        <f t="shared" si="47"/>
        <v>1.984375E-3</v>
      </c>
      <c r="M160" s="99">
        <f t="shared" si="49"/>
        <v>13.886052685317541</v>
      </c>
      <c r="N160" s="37">
        <f t="shared" si="48"/>
        <v>2.0611111111111115E-2</v>
      </c>
      <c r="O160" s="101">
        <f t="shared" si="50"/>
        <v>13.746630727762801</v>
      </c>
      <c r="P160" s="114">
        <v>6</v>
      </c>
      <c r="Q160" s="68"/>
      <c r="R160" s="93"/>
      <c r="S160" s="1"/>
      <c r="T160" s="1"/>
    </row>
    <row r="161" spans="1:21" ht="15" customHeight="1">
      <c r="A161" s="44">
        <v>7</v>
      </c>
      <c r="B161" s="32" t="s">
        <v>75</v>
      </c>
      <c r="C161" s="20" t="s">
        <v>52</v>
      </c>
      <c r="D161" s="60"/>
      <c r="E161" s="17">
        <v>85</v>
      </c>
      <c r="F161" s="107">
        <v>1990</v>
      </c>
      <c r="G161" s="132" t="s">
        <v>76</v>
      </c>
      <c r="H161" s="37">
        <v>1.131412037037037E-2</v>
      </c>
      <c r="I161" s="36">
        <f t="shared" si="45"/>
        <v>2.888194444444445E-3</v>
      </c>
      <c r="J161" s="38">
        <f t="shared" si="46"/>
        <v>12.521226752869447</v>
      </c>
      <c r="K161" s="37">
        <v>1.1984143518518517E-2</v>
      </c>
      <c r="L161" s="36">
        <f t="shared" si="47"/>
        <v>3.7664351851851834E-3</v>
      </c>
      <c r="M161" s="99">
        <f t="shared" si="49"/>
        <v>11.821175743410951</v>
      </c>
      <c r="N161" s="37">
        <f t="shared" si="48"/>
        <v>2.3298263888888886E-2</v>
      </c>
      <c r="O161" s="101">
        <f t="shared" si="50"/>
        <v>12.161135039270333</v>
      </c>
      <c r="P161" s="114">
        <v>7</v>
      </c>
      <c r="Q161" s="68"/>
      <c r="R161" s="93"/>
      <c r="S161" s="1"/>
      <c r="T161" s="1"/>
    </row>
    <row r="162" spans="1:21" ht="15" customHeight="1">
      <c r="A162" s="44">
        <v>8</v>
      </c>
      <c r="B162" s="32" t="s">
        <v>72</v>
      </c>
      <c r="C162" s="20" t="s">
        <v>66</v>
      </c>
      <c r="D162" s="60" t="s">
        <v>22</v>
      </c>
      <c r="E162" s="17">
        <v>75</v>
      </c>
      <c r="F162" s="107">
        <v>1998</v>
      </c>
      <c r="G162" s="132" t="s">
        <v>73</v>
      </c>
      <c r="H162" s="37">
        <v>1.3095254629629632E-2</v>
      </c>
      <c r="I162" s="36">
        <f t="shared" si="45"/>
        <v>4.6693287037037068E-3</v>
      </c>
      <c r="J162" s="38">
        <f t="shared" si="46"/>
        <v>10.818168158878585</v>
      </c>
      <c r="K162" s="37">
        <v>1.1521180555555554E-2</v>
      </c>
      <c r="L162" s="36">
        <f t="shared" si="47"/>
        <v>3.3034722222222198E-3</v>
      </c>
      <c r="M162" s="99">
        <f t="shared" si="49"/>
        <v>12.296193604773819</v>
      </c>
      <c r="N162" s="37">
        <f t="shared" si="48"/>
        <v>2.4616435185185186E-2</v>
      </c>
      <c r="O162" s="101">
        <f t="shared" si="50"/>
        <v>11.509925429976585</v>
      </c>
      <c r="P162" s="114">
        <v>8</v>
      </c>
      <c r="Q162" s="68"/>
      <c r="R162" s="93"/>
      <c r="S162" s="1"/>
      <c r="T162" s="1"/>
    </row>
    <row r="163" spans="1:21" ht="15" customHeight="1">
      <c r="A163" s="44">
        <v>9</v>
      </c>
      <c r="B163" s="32" t="s">
        <v>46</v>
      </c>
      <c r="C163" s="20" t="s">
        <v>23</v>
      </c>
      <c r="D163" s="60" t="s">
        <v>22</v>
      </c>
      <c r="E163" s="17">
        <v>84</v>
      </c>
      <c r="F163" s="107">
        <v>1998</v>
      </c>
      <c r="G163" s="132" t="s">
        <v>173</v>
      </c>
      <c r="H163" s="37">
        <v>1.5355787037037036E-2</v>
      </c>
      <c r="I163" s="36">
        <f t="shared" si="45"/>
        <v>6.9298611111111106E-3</v>
      </c>
      <c r="J163" s="38">
        <f t="shared" si="46"/>
        <v>9.2256206943334806</v>
      </c>
      <c r="K163" s="37">
        <v>1.5111921296296299E-2</v>
      </c>
      <c r="L163" s="36">
        <f t="shared" si="47"/>
        <v>6.8942129629629648E-3</v>
      </c>
      <c r="M163" s="99">
        <f t="shared" si="49"/>
        <v>9.3744973844845916</v>
      </c>
      <c r="N163" s="37">
        <f t="shared" si="48"/>
        <v>3.0467708333333336E-2</v>
      </c>
      <c r="O163" s="101">
        <f>$Q$150*2/(N163*24000)</f>
        <v>9.2994632295121189</v>
      </c>
      <c r="P163" s="117" t="s">
        <v>251</v>
      </c>
      <c r="Q163" s="95"/>
      <c r="R163" s="83"/>
      <c r="S163" s="1"/>
      <c r="T163" s="1"/>
    </row>
    <row r="164" spans="1:21" ht="15" customHeight="1">
      <c r="A164" s="44">
        <v>10</v>
      </c>
      <c r="B164" s="32" t="s">
        <v>78</v>
      </c>
      <c r="C164" s="20" t="s">
        <v>23</v>
      </c>
      <c r="D164" s="60"/>
      <c r="E164" s="17">
        <v>77</v>
      </c>
      <c r="F164" s="107">
        <v>1998</v>
      </c>
      <c r="G164" s="132" t="s">
        <v>79</v>
      </c>
      <c r="H164" s="37">
        <v>1.5875E-2</v>
      </c>
      <c r="I164" s="36">
        <f t="shared" si="45"/>
        <v>7.449074074074075E-3</v>
      </c>
      <c r="J164" s="38">
        <f t="shared" si="46"/>
        <v>8.9238845144356951</v>
      </c>
      <c r="K164" s="37" t="s">
        <v>81</v>
      </c>
      <c r="L164" s="36"/>
      <c r="M164" s="99"/>
      <c r="N164" s="102"/>
      <c r="O164" s="94"/>
      <c r="P164" s="117"/>
      <c r="Q164" s="95"/>
      <c r="R164" s="83"/>
      <c r="S164" s="1"/>
      <c r="T164" s="1"/>
    </row>
    <row r="165" spans="1:21" ht="15" customHeight="1">
      <c r="A165" s="44">
        <v>11</v>
      </c>
      <c r="B165" s="32" t="s">
        <v>175</v>
      </c>
      <c r="C165" s="20" t="s">
        <v>23</v>
      </c>
      <c r="D165" s="60"/>
      <c r="E165" s="17">
        <v>106</v>
      </c>
      <c r="F165" s="107">
        <v>1984</v>
      </c>
      <c r="G165" s="132" t="s">
        <v>176</v>
      </c>
      <c r="H165" s="37" t="s">
        <v>81</v>
      </c>
      <c r="I165" s="36"/>
      <c r="J165" s="52"/>
      <c r="K165" s="113">
        <v>1.6996412037037036E-2</v>
      </c>
      <c r="L165" s="36">
        <f>K165-$K$156</f>
        <v>8.7787037037037018E-3</v>
      </c>
      <c r="M165" s="99">
        <f>$Q$150/(K165*24000)</f>
        <v>8.3350925099932596</v>
      </c>
      <c r="N165" s="102"/>
      <c r="O165" s="94"/>
      <c r="P165" s="117"/>
      <c r="Q165" s="95"/>
      <c r="R165" s="83"/>
      <c r="S165" s="1"/>
      <c r="T165" s="1"/>
    </row>
    <row r="166" spans="1:21" ht="15" customHeight="1" thickBot="1">
      <c r="A166" s="45">
        <v>12</v>
      </c>
      <c r="B166" s="46" t="s">
        <v>49</v>
      </c>
      <c r="C166" s="47" t="s">
        <v>23</v>
      </c>
      <c r="D166" s="49" t="s">
        <v>16</v>
      </c>
      <c r="E166" s="50">
        <v>79</v>
      </c>
      <c r="F166" s="109">
        <v>1990</v>
      </c>
      <c r="G166" s="133" t="s">
        <v>174</v>
      </c>
      <c r="H166" s="39" t="s">
        <v>81</v>
      </c>
      <c r="I166" s="40"/>
      <c r="J166" s="55"/>
      <c r="K166" s="39" t="s">
        <v>81</v>
      </c>
      <c r="L166" s="40"/>
      <c r="M166" s="135"/>
      <c r="N166" s="103"/>
      <c r="O166" s="97"/>
      <c r="P166" s="118"/>
      <c r="Q166" s="98"/>
      <c r="R166" s="84"/>
      <c r="S166" s="1"/>
      <c r="T166" s="1"/>
      <c r="U166" s="1"/>
    </row>
    <row r="167" spans="1:21" ht="15" customHeight="1">
      <c r="A167" s="21"/>
      <c r="B167" s="23"/>
      <c r="C167" s="24"/>
      <c r="D167" s="61"/>
      <c r="E167" s="22"/>
      <c r="F167" s="62"/>
      <c r="G167" s="63"/>
      <c r="H167" s="25"/>
      <c r="I167" s="25"/>
      <c r="J167" s="25"/>
      <c r="K167" s="25"/>
      <c r="L167" s="25"/>
      <c r="M167" s="25"/>
      <c r="N167" s="64"/>
      <c r="O167" s="65"/>
      <c r="P167" s="119"/>
      <c r="Q167" s="66"/>
      <c r="R167" s="67"/>
      <c r="S167" s="1"/>
      <c r="T167" s="1"/>
    </row>
    <row r="168" spans="1:21" ht="15.75" customHeight="1">
      <c r="A168" s="29" t="s">
        <v>228</v>
      </c>
      <c r="B168" s="6"/>
      <c r="C168" s="10"/>
      <c r="D168" s="6"/>
      <c r="E168" s="7"/>
      <c r="F168" s="7"/>
      <c r="G168" s="7"/>
      <c r="H168" s="16"/>
      <c r="I168" s="16"/>
      <c r="J168" s="16"/>
      <c r="K168" s="16"/>
      <c r="L168" s="16"/>
      <c r="M168" s="7" t="s">
        <v>7</v>
      </c>
      <c r="N168" s="7"/>
      <c r="O168" s="7" t="s">
        <v>252</v>
      </c>
      <c r="Q168" s="9">
        <v>100</v>
      </c>
      <c r="R168" s="10" t="s">
        <v>8</v>
      </c>
      <c r="S168" s="1"/>
      <c r="T168" s="1"/>
    </row>
    <row r="169" spans="1:21" ht="15.75" customHeight="1" thickBot="1">
      <c r="A169" s="7"/>
      <c r="B169" s="6"/>
      <c r="C169" s="6"/>
      <c r="D169" s="6"/>
      <c r="E169" s="7"/>
      <c r="F169" s="7"/>
      <c r="G169" s="6"/>
      <c r="H169" s="7"/>
      <c r="I169" s="7"/>
      <c r="J169" s="7"/>
      <c r="K169" s="7"/>
      <c r="L169" s="7"/>
      <c r="M169" s="7" t="s">
        <v>253</v>
      </c>
      <c r="N169" s="6"/>
      <c r="O169" s="7"/>
      <c r="Q169" s="9">
        <v>0</v>
      </c>
      <c r="R169" s="10" t="s">
        <v>8</v>
      </c>
      <c r="S169" s="1"/>
      <c r="T169" s="1"/>
    </row>
    <row r="170" spans="1:21" ht="15" customHeight="1" thickBot="1">
      <c r="A170" s="159" t="s">
        <v>4</v>
      </c>
      <c r="B170" s="157" t="s">
        <v>19</v>
      </c>
      <c r="C170" s="157" t="s">
        <v>24</v>
      </c>
      <c r="D170" s="196" t="s">
        <v>20</v>
      </c>
      <c r="E170" s="196" t="s">
        <v>18</v>
      </c>
      <c r="F170" s="196" t="s">
        <v>44</v>
      </c>
      <c r="G170" s="187" t="s">
        <v>40</v>
      </c>
      <c r="H170" s="192" t="s">
        <v>84</v>
      </c>
      <c r="I170" s="193"/>
      <c r="J170" s="193"/>
      <c r="K170" s="193"/>
      <c r="L170" s="193"/>
      <c r="M170" s="201"/>
      <c r="N170" s="159" t="s">
        <v>5</v>
      </c>
      <c r="O170" s="157" t="s">
        <v>6</v>
      </c>
      <c r="P170" s="139" t="s">
        <v>0</v>
      </c>
      <c r="Q170" s="157" t="s">
        <v>21</v>
      </c>
      <c r="R170" s="187" t="s">
        <v>3</v>
      </c>
      <c r="S170" s="1"/>
      <c r="T170" s="1"/>
    </row>
    <row r="171" spans="1:21" ht="15.75" customHeight="1">
      <c r="A171" s="160"/>
      <c r="B171" s="158"/>
      <c r="C171" s="158"/>
      <c r="D171" s="197"/>
      <c r="E171" s="197"/>
      <c r="F171" s="197"/>
      <c r="G171" s="202"/>
      <c r="H171" s="159" t="s">
        <v>1</v>
      </c>
      <c r="I171" s="157"/>
      <c r="J171" s="204"/>
      <c r="K171" s="159" t="s">
        <v>2</v>
      </c>
      <c r="L171" s="199"/>
      <c r="M171" s="203"/>
      <c r="N171" s="160"/>
      <c r="O171" s="158"/>
      <c r="P171" s="140"/>
      <c r="Q171" s="158"/>
      <c r="R171" s="188"/>
      <c r="S171" s="1"/>
      <c r="T171" s="1"/>
    </row>
    <row r="172" spans="1:21" ht="25.5">
      <c r="A172" s="160"/>
      <c r="B172" s="158"/>
      <c r="C172" s="158"/>
      <c r="D172" s="197"/>
      <c r="E172" s="197"/>
      <c r="F172" s="197"/>
      <c r="G172" s="202"/>
      <c r="H172" s="57" t="s">
        <v>69</v>
      </c>
      <c r="I172" s="58" t="s">
        <v>68</v>
      </c>
      <c r="J172" s="100" t="s">
        <v>6</v>
      </c>
      <c r="K172" s="57" t="s">
        <v>69</v>
      </c>
      <c r="L172" s="58" t="s">
        <v>68</v>
      </c>
      <c r="M172" s="100" t="s">
        <v>6</v>
      </c>
      <c r="N172" s="160"/>
      <c r="O172" s="158"/>
      <c r="P172" s="141"/>
      <c r="Q172" s="186"/>
      <c r="R172" s="188"/>
      <c r="S172" s="1"/>
      <c r="T172" s="1"/>
    </row>
    <row r="173" spans="1:21" ht="15" customHeight="1">
      <c r="A173" s="44">
        <v>1</v>
      </c>
      <c r="B173" s="32" t="s">
        <v>181</v>
      </c>
      <c r="C173" s="20" t="s">
        <v>23</v>
      </c>
      <c r="D173" s="130"/>
      <c r="E173" s="17">
        <v>90</v>
      </c>
      <c r="F173" s="107">
        <v>2008</v>
      </c>
      <c r="G173" s="132" t="s">
        <v>182</v>
      </c>
      <c r="H173" s="37">
        <v>3.359953703703704E-4</v>
      </c>
      <c r="I173" s="36">
        <f>H173-$H$174</f>
        <v>1.6666666666666728E-5</v>
      </c>
      <c r="J173" s="99">
        <f t="shared" ref="J173:J181" si="51">$Q$168/(H173*24000)</f>
        <v>12.400964519462622</v>
      </c>
      <c r="K173" s="37">
        <v>2.4583333333333331E-4</v>
      </c>
      <c r="L173" s="36">
        <f>K173-$K$178</f>
        <v>4.0740740740740738E-5</v>
      </c>
      <c r="M173" s="99">
        <f>$Q$168/(K173*24000)</f>
        <v>16.949152542372882</v>
      </c>
      <c r="N173" s="102">
        <f t="shared" ref="N173:N180" si="52">H173+K173</f>
        <v>5.8182870370370376E-4</v>
      </c>
      <c r="O173" s="101">
        <f>$Q$168*2/(N173*24000)</f>
        <v>14.322657648697035</v>
      </c>
      <c r="P173" s="114" t="s">
        <v>178</v>
      </c>
      <c r="Q173" s="68"/>
      <c r="R173" s="93"/>
      <c r="S173" s="1"/>
      <c r="T173" s="1"/>
    </row>
    <row r="174" spans="1:21" ht="15" customHeight="1">
      <c r="A174" s="44">
        <v>2</v>
      </c>
      <c r="B174" s="32" t="s">
        <v>177</v>
      </c>
      <c r="C174" s="20" t="s">
        <v>23</v>
      </c>
      <c r="D174" s="130"/>
      <c r="E174" s="17">
        <v>88</v>
      </c>
      <c r="F174" s="107">
        <v>2011</v>
      </c>
      <c r="G174" s="132" t="s">
        <v>147</v>
      </c>
      <c r="H174" s="37">
        <v>3.1932870370370367E-4</v>
      </c>
      <c r="I174" s="36">
        <f t="shared" ref="I174:I181" si="53">H174-$H$174</f>
        <v>0</v>
      </c>
      <c r="J174" s="99">
        <f t="shared" si="51"/>
        <v>13.048205871692645</v>
      </c>
      <c r="K174" s="37">
        <v>2.7060185185185184E-4</v>
      </c>
      <c r="L174" s="36">
        <f t="shared" ref="L174:L182" si="54">K174-$K$178</f>
        <v>6.5509259259259269E-5</v>
      </c>
      <c r="M174" s="99">
        <f t="shared" ref="M174:M183" si="55">$Q$168/(K174*24000)</f>
        <v>15.397775876817793</v>
      </c>
      <c r="N174" s="102">
        <f t="shared" si="52"/>
        <v>5.8993055555555556E-4</v>
      </c>
      <c r="O174" s="101">
        <f t="shared" ref="O174:O179" si="56">$Q$168*2/(N174*24000)</f>
        <v>14.125956444967628</v>
      </c>
      <c r="P174" s="114" t="s">
        <v>178</v>
      </c>
      <c r="Q174" s="68"/>
      <c r="R174" s="93"/>
      <c r="S174" s="1"/>
      <c r="T174" s="1"/>
    </row>
    <row r="175" spans="1:21" ht="15" customHeight="1">
      <c r="A175" s="44">
        <v>3</v>
      </c>
      <c r="B175" s="32" t="s">
        <v>179</v>
      </c>
      <c r="C175" s="20" t="s">
        <v>161</v>
      </c>
      <c r="D175" s="130"/>
      <c r="E175" s="17">
        <v>86</v>
      </c>
      <c r="F175" s="107">
        <v>2011</v>
      </c>
      <c r="G175" s="132" t="s">
        <v>180</v>
      </c>
      <c r="H175" s="37">
        <v>3.3518518518518516E-4</v>
      </c>
      <c r="I175" s="36">
        <f t="shared" si="53"/>
        <v>1.5856481481481494E-5</v>
      </c>
      <c r="J175" s="99">
        <f t="shared" si="51"/>
        <v>12.430939226519337</v>
      </c>
      <c r="K175" s="37">
        <v>3.0277777777777779E-4</v>
      </c>
      <c r="L175" s="36">
        <f t="shared" si="54"/>
        <v>9.7685185185185218E-5</v>
      </c>
      <c r="M175" s="99">
        <f t="shared" si="55"/>
        <v>13.761467889908257</v>
      </c>
      <c r="N175" s="102">
        <f t="shared" si="52"/>
        <v>6.3796296296296301E-4</v>
      </c>
      <c r="O175" s="101">
        <f t="shared" si="56"/>
        <v>13.062409288824382</v>
      </c>
      <c r="P175" s="114" t="s">
        <v>178</v>
      </c>
      <c r="Q175" s="68"/>
      <c r="R175" s="93"/>
      <c r="S175" s="1"/>
      <c r="T175" s="1"/>
    </row>
    <row r="176" spans="1:21" ht="15" customHeight="1">
      <c r="A176" s="44">
        <v>4</v>
      </c>
      <c r="B176" s="32" t="s">
        <v>185</v>
      </c>
      <c r="C176" s="20" t="s">
        <v>23</v>
      </c>
      <c r="D176" s="130"/>
      <c r="E176" s="17">
        <v>93</v>
      </c>
      <c r="F176" s="107">
        <v>2009</v>
      </c>
      <c r="G176" s="132" t="s">
        <v>106</v>
      </c>
      <c r="H176" s="37">
        <v>3.6886574074074073E-4</v>
      </c>
      <c r="I176" s="36">
        <f t="shared" si="53"/>
        <v>4.9537037037037063E-5</v>
      </c>
      <c r="J176" s="99">
        <f t="shared" si="51"/>
        <v>11.295889551302166</v>
      </c>
      <c r="K176" s="37">
        <v>3.2974537037037038E-4</v>
      </c>
      <c r="L176" s="36">
        <f t="shared" si="54"/>
        <v>1.2465277777777781E-4</v>
      </c>
      <c r="M176" s="99">
        <f t="shared" si="55"/>
        <v>12.636012636012635</v>
      </c>
      <c r="N176" s="102">
        <f t="shared" si="52"/>
        <v>6.9861111111111111E-4</v>
      </c>
      <c r="O176" s="101">
        <f t="shared" si="56"/>
        <v>11.928429423459246</v>
      </c>
      <c r="P176" s="114" t="s">
        <v>178</v>
      </c>
      <c r="Q176" s="68"/>
      <c r="R176" s="93"/>
      <c r="S176" s="1"/>
      <c r="T176" s="1"/>
    </row>
    <row r="177" spans="1:21" ht="15" customHeight="1">
      <c r="A177" s="44">
        <v>5</v>
      </c>
      <c r="B177" s="32" t="s">
        <v>186</v>
      </c>
      <c r="C177" s="20" t="s">
        <v>23</v>
      </c>
      <c r="D177" s="130"/>
      <c r="E177" s="17">
        <v>89</v>
      </c>
      <c r="F177" s="107">
        <v>2012</v>
      </c>
      <c r="G177" s="132" t="s">
        <v>129</v>
      </c>
      <c r="H177" s="37">
        <v>5.8807870370370372E-4</v>
      </c>
      <c r="I177" s="36">
        <f t="shared" si="53"/>
        <v>2.6875000000000005E-4</v>
      </c>
      <c r="J177" s="99">
        <f t="shared" si="51"/>
        <v>7.0852194449911439</v>
      </c>
      <c r="K177" s="37">
        <v>4.2314814814814819E-4</v>
      </c>
      <c r="L177" s="36">
        <f t="shared" si="54"/>
        <v>2.1805555555555562E-4</v>
      </c>
      <c r="M177" s="99">
        <f t="shared" si="55"/>
        <v>9.846827133479211</v>
      </c>
      <c r="N177" s="102">
        <f t="shared" si="52"/>
        <v>1.0112268518518519E-3</v>
      </c>
      <c r="O177" s="101">
        <f t="shared" si="56"/>
        <v>8.2408149250314757</v>
      </c>
      <c r="P177" s="114" t="s">
        <v>178</v>
      </c>
      <c r="Q177" s="68"/>
      <c r="R177" s="93"/>
      <c r="S177" s="1"/>
      <c r="T177" s="1"/>
    </row>
    <row r="178" spans="1:21" ht="15" customHeight="1">
      <c r="A178" s="44">
        <v>6</v>
      </c>
      <c r="B178" s="32" t="s">
        <v>188</v>
      </c>
      <c r="C178" s="20" t="s">
        <v>23</v>
      </c>
      <c r="D178" s="130"/>
      <c r="E178" s="17">
        <v>94</v>
      </c>
      <c r="F178" s="107">
        <v>2013</v>
      </c>
      <c r="G178" s="132" t="s">
        <v>148</v>
      </c>
      <c r="H178" s="37">
        <v>8.244212962962963E-4</v>
      </c>
      <c r="I178" s="36">
        <f t="shared" si="53"/>
        <v>5.0509259259259257E-4</v>
      </c>
      <c r="J178" s="99">
        <f t="shared" si="51"/>
        <v>5.0540502597220271</v>
      </c>
      <c r="K178" s="37">
        <v>2.0509259259259257E-4</v>
      </c>
      <c r="L178" s="36">
        <f t="shared" si="54"/>
        <v>0</v>
      </c>
      <c r="M178" s="99">
        <f t="shared" si="55"/>
        <v>20.316027088036119</v>
      </c>
      <c r="N178" s="102">
        <f t="shared" si="52"/>
        <v>1.0295138888888888E-3</v>
      </c>
      <c r="O178" s="101">
        <f t="shared" si="56"/>
        <v>8.094435075885329</v>
      </c>
      <c r="P178" s="114" t="s">
        <v>178</v>
      </c>
      <c r="Q178" s="68"/>
      <c r="R178" s="83"/>
      <c r="S178" s="1"/>
      <c r="T178" s="1"/>
    </row>
    <row r="179" spans="1:21" ht="15" customHeight="1">
      <c r="A179" s="44">
        <v>7</v>
      </c>
      <c r="B179" s="32" t="s">
        <v>187</v>
      </c>
      <c r="C179" s="20" t="s">
        <v>161</v>
      </c>
      <c r="D179" s="130"/>
      <c r="E179" s="17">
        <v>110</v>
      </c>
      <c r="F179" s="107">
        <v>2011</v>
      </c>
      <c r="G179" s="132" t="s">
        <v>180</v>
      </c>
      <c r="H179" s="37">
        <v>6.4120370370370373E-4</v>
      </c>
      <c r="I179" s="36">
        <f t="shared" si="53"/>
        <v>3.2187500000000006E-4</v>
      </c>
      <c r="J179" s="99">
        <f t="shared" si="51"/>
        <v>6.4981949458483754</v>
      </c>
      <c r="K179" s="37">
        <v>6.8680555555555563E-4</v>
      </c>
      <c r="L179" s="36">
        <f t="shared" si="54"/>
        <v>4.8171296296296308E-4</v>
      </c>
      <c r="M179" s="99">
        <f t="shared" si="55"/>
        <v>6.0667340748230529</v>
      </c>
      <c r="N179" s="102">
        <f t="shared" si="52"/>
        <v>1.3280092592592592E-3</v>
      </c>
      <c r="O179" s="101">
        <f t="shared" si="56"/>
        <v>6.2750566498169773</v>
      </c>
      <c r="P179" s="114" t="s">
        <v>178</v>
      </c>
      <c r="Q179" s="68"/>
      <c r="R179" s="83"/>
      <c r="S179" s="1"/>
      <c r="T179" s="1"/>
    </row>
    <row r="180" spans="1:21" ht="15" customHeight="1">
      <c r="A180" s="44">
        <v>8</v>
      </c>
      <c r="B180" s="32" t="s">
        <v>189</v>
      </c>
      <c r="C180" s="20" t="s">
        <v>23</v>
      </c>
      <c r="D180" s="130"/>
      <c r="E180" s="17">
        <v>87</v>
      </c>
      <c r="F180" s="107">
        <v>2013</v>
      </c>
      <c r="G180" s="132" t="s">
        <v>190</v>
      </c>
      <c r="H180" s="37">
        <v>1.2038194444444442E-3</v>
      </c>
      <c r="I180" s="36">
        <f t="shared" si="53"/>
        <v>8.8449074074074059E-4</v>
      </c>
      <c r="J180" s="99">
        <f t="shared" si="51"/>
        <v>3.4612056533025677</v>
      </c>
      <c r="K180" s="37">
        <v>5.5185185185185187E-4</v>
      </c>
      <c r="L180" s="36">
        <f t="shared" si="54"/>
        <v>3.4675925925925933E-4</v>
      </c>
      <c r="M180" s="99">
        <f t="shared" si="55"/>
        <v>7.5503355704697981</v>
      </c>
      <c r="N180" s="102">
        <f t="shared" si="52"/>
        <v>1.755671296296296E-3</v>
      </c>
      <c r="O180" s="101">
        <f>$Q$168*2/(N180*24000)</f>
        <v>4.7465225130199755</v>
      </c>
      <c r="P180" s="114" t="s">
        <v>178</v>
      </c>
      <c r="Q180" s="68"/>
      <c r="R180" s="83"/>
      <c r="S180" s="1"/>
      <c r="T180" s="1"/>
      <c r="U180" s="1"/>
    </row>
    <row r="181" spans="1:21" ht="15" customHeight="1">
      <c r="A181" s="44">
        <v>9</v>
      </c>
      <c r="B181" s="32" t="s">
        <v>183</v>
      </c>
      <c r="C181" s="20" t="s">
        <v>184</v>
      </c>
      <c r="D181" s="130"/>
      <c r="E181" s="17">
        <v>91</v>
      </c>
      <c r="F181" s="107">
        <v>2010</v>
      </c>
      <c r="G181" s="132" t="s">
        <v>159</v>
      </c>
      <c r="H181" s="37">
        <v>3.5763888888888889E-4</v>
      </c>
      <c r="I181" s="36">
        <f t="shared" si="53"/>
        <v>3.8310185185185224E-5</v>
      </c>
      <c r="J181" s="99">
        <f t="shared" si="51"/>
        <v>11.650485436893202</v>
      </c>
      <c r="K181" s="37" t="s">
        <v>81</v>
      </c>
      <c r="L181" s="36"/>
      <c r="M181" s="99"/>
      <c r="N181" s="102"/>
      <c r="O181" s="101"/>
      <c r="P181" s="114" t="s">
        <v>178</v>
      </c>
      <c r="Q181" s="68"/>
      <c r="R181" s="93"/>
      <c r="S181" s="1"/>
      <c r="T181" s="1"/>
    </row>
    <row r="182" spans="1:21" ht="15" customHeight="1">
      <c r="A182" s="44">
        <v>10</v>
      </c>
      <c r="B182" s="32" t="s">
        <v>255</v>
      </c>
      <c r="C182" s="20" t="s">
        <v>52</v>
      </c>
      <c r="D182" s="130"/>
      <c r="E182" s="17">
        <v>141</v>
      </c>
      <c r="F182" s="107">
        <v>2010</v>
      </c>
      <c r="G182" s="132" t="s">
        <v>77</v>
      </c>
      <c r="H182" s="37" t="s">
        <v>81</v>
      </c>
      <c r="I182" s="36"/>
      <c r="J182" s="99"/>
      <c r="K182" s="37">
        <v>2.8599537037037037E-4</v>
      </c>
      <c r="L182" s="36">
        <f t="shared" si="54"/>
        <v>8.0902777777777803E-5</v>
      </c>
      <c r="M182" s="99">
        <f t="shared" si="55"/>
        <v>14.569000404694455</v>
      </c>
      <c r="N182" s="102"/>
      <c r="O182" s="101"/>
      <c r="P182" s="114" t="s">
        <v>178</v>
      </c>
      <c r="Q182" s="68"/>
      <c r="R182" s="83"/>
      <c r="S182" s="1"/>
      <c r="T182" s="1"/>
      <c r="U182" s="1"/>
    </row>
    <row r="183" spans="1:21" ht="15" customHeight="1">
      <c r="A183" s="44">
        <v>11</v>
      </c>
      <c r="B183" s="32" t="s">
        <v>256</v>
      </c>
      <c r="C183" s="20" t="s">
        <v>52</v>
      </c>
      <c r="D183" s="130"/>
      <c r="E183" s="17">
        <v>140</v>
      </c>
      <c r="F183" s="107">
        <v>2008</v>
      </c>
      <c r="G183" s="132" t="s">
        <v>257</v>
      </c>
      <c r="H183" s="37" t="s">
        <v>81</v>
      </c>
      <c r="I183" s="36"/>
      <c r="J183" s="99"/>
      <c r="K183" s="37">
        <v>4.0682870370370368E-4</v>
      </c>
      <c r="L183" s="36">
        <f>K183-$K$178</f>
        <v>2.0173611111111111E-4</v>
      </c>
      <c r="M183" s="99">
        <f t="shared" si="55"/>
        <v>10.241820768136559</v>
      </c>
      <c r="N183" s="102"/>
      <c r="O183" s="101"/>
      <c r="P183" s="114" t="s">
        <v>178</v>
      </c>
      <c r="Q183" s="68"/>
      <c r="R183" s="83"/>
      <c r="S183" s="1"/>
      <c r="T183" s="1"/>
      <c r="U183" s="1"/>
    </row>
    <row r="184" spans="1:21" ht="15" customHeight="1" thickBot="1">
      <c r="A184" s="45">
        <v>12</v>
      </c>
      <c r="B184" s="46" t="s">
        <v>191</v>
      </c>
      <c r="C184" s="47" t="s">
        <v>23</v>
      </c>
      <c r="D184" s="131"/>
      <c r="E184" s="50">
        <v>92</v>
      </c>
      <c r="F184" s="109">
        <v>2013</v>
      </c>
      <c r="G184" s="133" t="s">
        <v>192</v>
      </c>
      <c r="H184" s="39" t="s">
        <v>81</v>
      </c>
      <c r="I184" s="54"/>
      <c r="J184" s="134"/>
      <c r="K184" s="39" t="s">
        <v>81</v>
      </c>
      <c r="L184" s="40"/>
      <c r="M184" s="134"/>
      <c r="N184" s="103"/>
      <c r="O184" s="104"/>
      <c r="P184" s="123" t="s">
        <v>178</v>
      </c>
      <c r="Q184" s="69"/>
      <c r="R184" s="84"/>
      <c r="S184" s="1"/>
      <c r="T184" s="1"/>
    </row>
    <row r="185" spans="1:21" ht="15" customHeight="1">
      <c r="A185" s="21"/>
      <c r="B185" s="23"/>
      <c r="C185" s="24"/>
      <c r="D185" s="61"/>
      <c r="E185" s="22"/>
      <c r="F185" s="62"/>
      <c r="G185" s="63"/>
      <c r="H185" s="25"/>
      <c r="I185" s="25"/>
      <c r="J185" s="25"/>
      <c r="K185" s="25"/>
      <c r="L185" s="25"/>
      <c r="M185" s="25"/>
      <c r="N185" s="64"/>
      <c r="O185" s="65"/>
      <c r="P185" s="119"/>
      <c r="Q185" s="66"/>
      <c r="R185" s="67"/>
      <c r="S185" s="1"/>
      <c r="T185" s="1"/>
    </row>
    <row r="186" spans="1:21" ht="15.75" customHeight="1">
      <c r="A186" s="29" t="s">
        <v>229</v>
      </c>
      <c r="B186" s="6"/>
      <c r="C186" s="10"/>
      <c r="D186" s="6"/>
      <c r="E186" s="7"/>
      <c r="F186" s="7"/>
      <c r="G186" s="7"/>
      <c r="H186" s="16"/>
      <c r="I186" s="16"/>
      <c r="J186" s="16"/>
      <c r="K186" s="16"/>
      <c r="L186" s="16"/>
      <c r="M186" s="7" t="s">
        <v>7</v>
      </c>
      <c r="N186" s="7"/>
      <c r="O186" s="7" t="s">
        <v>252</v>
      </c>
      <c r="Q186" s="9">
        <v>700</v>
      </c>
      <c r="R186" s="10" t="s">
        <v>8</v>
      </c>
      <c r="S186" s="1"/>
      <c r="T186" s="1"/>
    </row>
    <row r="187" spans="1:21" ht="15.75" customHeight="1" thickBot="1">
      <c r="A187" s="7"/>
      <c r="B187" s="6"/>
      <c r="C187" s="6"/>
      <c r="D187" s="6"/>
      <c r="E187" s="7"/>
      <c r="F187" s="7"/>
      <c r="G187" s="6"/>
      <c r="H187" s="7"/>
      <c r="I187" s="7"/>
      <c r="J187" s="7"/>
      <c r="K187" s="7"/>
      <c r="L187" s="7"/>
      <c r="M187" s="7" t="s">
        <v>253</v>
      </c>
      <c r="N187" s="6"/>
      <c r="O187" s="7"/>
      <c r="Q187" s="9">
        <v>30</v>
      </c>
      <c r="R187" s="10" t="s">
        <v>8</v>
      </c>
      <c r="S187" s="1"/>
      <c r="T187" s="1"/>
    </row>
    <row r="188" spans="1:21" ht="15" customHeight="1" thickBot="1">
      <c r="A188" s="159" t="s">
        <v>4</v>
      </c>
      <c r="B188" s="157" t="s">
        <v>19</v>
      </c>
      <c r="C188" s="157" t="s">
        <v>24</v>
      </c>
      <c r="D188" s="161" t="s">
        <v>20</v>
      </c>
      <c r="E188" s="161" t="s">
        <v>18</v>
      </c>
      <c r="F188" s="161" t="s">
        <v>44</v>
      </c>
      <c r="G188" s="187" t="s">
        <v>40</v>
      </c>
      <c r="H188" s="189" t="s">
        <v>84</v>
      </c>
      <c r="I188" s="190"/>
      <c r="J188" s="190"/>
      <c r="K188" s="190"/>
      <c r="L188" s="190"/>
      <c r="M188" s="194"/>
      <c r="N188" s="159" t="s">
        <v>5</v>
      </c>
      <c r="O188" s="157" t="s">
        <v>6</v>
      </c>
      <c r="P188" s="139" t="s">
        <v>0</v>
      </c>
      <c r="Q188" s="157" t="s">
        <v>21</v>
      </c>
      <c r="R188" s="187" t="s">
        <v>3</v>
      </c>
      <c r="S188" s="1"/>
      <c r="T188" s="1"/>
    </row>
    <row r="189" spans="1:21" ht="15.75" customHeight="1">
      <c r="A189" s="160"/>
      <c r="B189" s="158"/>
      <c r="C189" s="158"/>
      <c r="D189" s="162"/>
      <c r="E189" s="162"/>
      <c r="F189" s="162"/>
      <c r="G189" s="188"/>
      <c r="H189" s="164" t="s">
        <v>1</v>
      </c>
      <c r="I189" s="165"/>
      <c r="J189" s="166"/>
      <c r="K189" s="164" t="s">
        <v>2</v>
      </c>
      <c r="L189" s="167"/>
      <c r="M189" s="167"/>
      <c r="N189" s="160"/>
      <c r="O189" s="158"/>
      <c r="P189" s="140"/>
      <c r="Q189" s="158"/>
      <c r="R189" s="188"/>
      <c r="S189" s="1"/>
      <c r="T189" s="1"/>
    </row>
    <row r="190" spans="1:21" ht="25.5">
      <c r="A190" s="160"/>
      <c r="B190" s="158"/>
      <c r="C190" s="158"/>
      <c r="D190" s="163"/>
      <c r="E190" s="163"/>
      <c r="F190" s="163"/>
      <c r="G190" s="188"/>
      <c r="H190" s="57" t="s">
        <v>69</v>
      </c>
      <c r="I190" s="58" t="s">
        <v>68</v>
      </c>
      <c r="J190" s="59" t="s">
        <v>6</v>
      </c>
      <c r="K190" s="57" t="s">
        <v>69</v>
      </c>
      <c r="L190" s="58" t="s">
        <v>68</v>
      </c>
      <c r="M190" s="100" t="s">
        <v>6</v>
      </c>
      <c r="N190" s="160"/>
      <c r="O190" s="158"/>
      <c r="P190" s="141"/>
      <c r="Q190" s="186"/>
      <c r="R190" s="188"/>
      <c r="S190" s="1"/>
      <c r="T190" s="1"/>
    </row>
    <row r="191" spans="1:21" ht="15" customHeight="1">
      <c r="A191" s="44">
        <v>1</v>
      </c>
      <c r="B191" s="32" t="s">
        <v>194</v>
      </c>
      <c r="C191" s="20" t="s">
        <v>52</v>
      </c>
      <c r="D191" s="60"/>
      <c r="E191" s="17">
        <v>116</v>
      </c>
      <c r="F191" s="80">
        <v>1993</v>
      </c>
      <c r="G191" s="125" t="s">
        <v>133</v>
      </c>
      <c r="H191" s="37">
        <v>1.6460648148148148E-3</v>
      </c>
      <c r="I191" s="36">
        <f>H191-$H$192</f>
        <v>2.3553240740740761E-4</v>
      </c>
      <c r="J191" s="38">
        <f t="shared" ref="J191:J204" si="57">$Q$186/(H191*24000)</f>
        <v>17.719026859794685</v>
      </c>
      <c r="K191" s="37">
        <v>1.8267361111111112E-3</v>
      </c>
      <c r="L191" s="36">
        <f>K191-$K$193</f>
        <v>8.0208333333333173E-5</v>
      </c>
      <c r="M191" s="99">
        <f>$Q$186/(K191*24000)</f>
        <v>15.966546283976429</v>
      </c>
      <c r="N191" s="102">
        <f t="shared" ref="N191:N203" si="58">H191+K191</f>
        <v>3.4728009259259261E-3</v>
      </c>
      <c r="O191" s="101">
        <f>$Q$186*2/(N191*24000)</f>
        <v>16.797200466588901</v>
      </c>
      <c r="P191" s="114" t="s">
        <v>178</v>
      </c>
      <c r="Q191" s="68"/>
      <c r="R191" s="93"/>
      <c r="S191" s="1"/>
      <c r="T191" s="1"/>
    </row>
    <row r="192" spans="1:21" ht="15" customHeight="1">
      <c r="A192" s="44">
        <v>2</v>
      </c>
      <c r="B192" s="32" t="s">
        <v>39</v>
      </c>
      <c r="C192" s="20" t="s">
        <v>23</v>
      </c>
      <c r="D192" s="60" t="s">
        <v>16</v>
      </c>
      <c r="E192" s="17">
        <v>114</v>
      </c>
      <c r="F192" s="80">
        <v>1992</v>
      </c>
      <c r="G192" s="125" t="s">
        <v>193</v>
      </c>
      <c r="H192" s="37">
        <v>1.4105324074074072E-3</v>
      </c>
      <c r="I192" s="36">
        <f t="shared" ref="I192:I204" si="59">H192-$H$192</f>
        <v>0</v>
      </c>
      <c r="J192" s="38">
        <f t="shared" si="57"/>
        <v>20.67777139574957</v>
      </c>
      <c r="K192" s="37">
        <v>2.1047453703703701E-3</v>
      </c>
      <c r="L192" s="36">
        <f t="shared" ref="L192:L209" si="60">K192-$K$193</f>
        <v>3.5821759259259205E-4</v>
      </c>
      <c r="M192" s="99">
        <f t="shared" ref="M192:M209" si="61">$Q$186/(K192*24000)</f>
        <v>13.857574924388233</v>
      </c>
      <c r="N192" s="102">
        <f t="shared" si="58"/>
        <v>3.5152777777777773E-3</v>
      </c>
      <c r="O192" s="101">
        <f t="shared" ref="O192:O203" si="62">$Q$186*2/(N192*24000)</f>
        <v>16.594231529039906</v>
      </c>
      <c r="P192" s="114" t="s">
        <v>178</v>
      </c>
      <c r="Q192" s="68"/>
      <c r="R192" s="93"/>
      <c r="S192" s="1"/>
      <c r="T192" s="1"/>
    </row>
    <row r="193" spans="1:20" ht="15" customHeight="1">
      <c r="A193" s="44">
        <v>3</v>
      </c>
      <c r="B193" s="32" t="s">
        <v>88</v>
      </c>
      <c r="C193" s="20" t="s">
        <v>23</v>
      </c>
      <c r="D193" s="60" t="s">
        <v>22</v>
      </c>
      <c r="E193" s="17">
        <v>131</v>
      </c>
      <c r="F193" s="80">
        <v>2003</v>
      </c>
      <c r="G193" s="125" t="s">
        <v>89</v>
      </c>
      <c r="H193" s="37">
        <v>1.9203703703703702E-3</v>
      </c>
      <c r="I193" s="36">
        <f t="shared" si="59"/>
        <v>5.0983796296296302E-4</v>
      </c>
      <c r="J193" s="38">
        <f t="shared" si="57"/>
        <v>15.188042430086789</v>
      </c>
      <c r="K193" s="37">
        <v>1.7465277777777781E-3</v>
      </c>
      <c r="L193" s="36">
        <f t="shared" si="60"/>
        <v>0</v>
      </c>
      <c r="M193" s="99">
        <f t="shared" si="61"/>
        <v>16.699801192842941</v>
      </c>
      <c r="N193" s="102">
        <f t="shared" si="58"/>
        <v>3.6668981481481483E-3</v>
      </c>
      <c r="O193" s="101">
        <f t="shared" si="62"/>
        <v>15.908086610693768</v>
      </c>
      <c r="P193" s="114" t="s">
        <v>178</v>
      </c>
      <c r="Q193" s="68"/>
      <c r="R193" s="93"/>
      <c r="S193" s="1"/>
      <c r="T193" s="1"/>
    </row>
    <row r="194" spans="1:20" ht="15" customHeight="1">
      <c r="A194" s="44">
        <v>4</v>
      </c>
      <c r="B194" s="32" t="s">
        <v>121</v>
      </c>
      <c r="C194" s="20" t="s">
        <v>23</v>
      </c>
      <c r="D194" s="60"/>
      <c r="E194" s="17">
        <v>99</v>
      </c>
      <c r="F194" s="80">
        <v>1972</v>
      </c>
      <c r="G194" s="125" t="s">
        <v>197</v>
      </c>
      <c r="H194" s="37">
        <v>2.2424768518518518E-3</v>
      </c>
      <c r="I194" s="36">
        <f t="shared" si="59"/>
        <v>8.3194444444444461E-4</v>
      </c>
      <c r="J194" s="38">
        <f t="shared" si="57"/>
        <v>13.006451612903227</v>
      </c>
      <c r="K194" s="37">
        <v>2.1431712962962962E-3</v>
      </c>
      <c r="L194" s="36">
        <f t="shared" si="60"/>
        <v>3.9664351851851818E-4</v>
      </c>
      <c r="M194" s="99">
        <f t="shared" si="61"/>
        <v>13.609115947507696</v>
      </c>
      <c r="N194" s="102">
        <f t="shared" si="58"/>
        <v>4.3856481481481481E-3</v>
      </c>
      <c r="O194" s="101">
        <f t="shared" si="62"/>
        <v>13.300960624934023</v>
      </c>
      <c r="P194" s="114" t="s">
        <v>178</v>
      </c>
      <c r="Q194" s="68"/>
      <c r="R194" s="93"/>
      <c r="S194" s="1"/>
      <c r="T194" s="1"/>
    </row>
    <row r="195" spans="1:20" ht="15" customHeight="1">
      <c r="A195" s="44">
        <v>5</v>
      </c>
      <c r="B195" s="32" t="s">
        <v>195</v>
      </c>
      <c r="C195" s="20" t="s">
        <v>184</v>
      </c>
      <c r="D195" s="60"/>
      <c r="E195" s="17">
        <v>115</v>
      </c>
      <c r="F195" s="80">
        <v>1985</v>
      </c>
      <c r="G195" s="125" t="s">
        <v>196</v>
      </c>
      <c r="H195" s="37">
        <v>2.1008101851851852E-3</v>
      </c>
      <c r="I195" s="36">
        <f t="shared" si="59"/>
        <v>6.9027777777777794E-4</v>
      </c>
      <c r="J195" s="38">
        <f t="shared" si="57"/>
        <v>13.883532587736212</v>
      </c>
      <c r="K195" s="37">
        <v>2.3837962962962962E-3</v>
      </c>
      <c r="L195" s="36">
        <f t="shared" si="60"/>
        <v>6.3726851851851813E-4</v>
      </c>
      <c r="M195" s="99">
        <f t="shared" si="61"/>
        <v>12.235385511749854</v>
      </c>
      <c r="N195" s="102">
        <f t="shared" si="58"/>
        <v>4.4846064814814818E-3</v>
      </c>
      <c r="O195" s="101">
        <f t="shared" si="62"/>
        <v>13.007458641959378</v>
      </c>
      <c r="P195" s="114" t="s">
        <v>178</v>
      </c>
      <c r="Q195" s="68"/>
      <c r="R195" s="93"/>
      <c r="S195" s="1"/>
      <c r="T195" s="1"/>
    </row>
    <row r="196" spans="1:20" ht="15" customHeight="1">
      <c r="A196" s="44">
        <v>6</v>
      </c>
      <c r="B196" s="32" t="s">
        <v>199</v>
      </c>
      <c r="C196" s="20" t="s">
        <v>54</v>
      </c>
      <c r="D196" s="60"/>
      <c r="E196" s="17">
        <v>117</v>
      </c>
      <c r="F196" s="80">
        <v>1977</v>
      </c>
      <c r="G196" s="125" t="s">
        <v>148</v>
      </c>
      <c r="H196" s="37">
        <v>2.4215277777777781E-3</v>
      </c>
      <c r="I196" s="36">
        <f t="shared" si="59"/>
        <v>1.0109953703703709E-3</v>
      </c>
      <c r="J196" s="38">
        <f t="shared" si="57"/>
        <v>12.044737596788069</v>
      </c>
      <c r="K196" s="37">
        <v>2.1553240740740743E-3</v>
      </c>
      <c r="L196" s="36">
        <f t="shared" si="60"/>
        <v>4.0879629629629621E-4</v>
      </c>
      <c r="M196" s="99">
        <f t="shared" si="61"/>
        <v>13.532381054666523</v>
      </c>
      <c r="N196" s="102">
        <f t="shared" si="58"/>
        <v>4.5768518518518528E-3</v>
      </c>
      <c r="O196" s="101">
        <f t="shared" si="62"/>
        <v>12.745296378717375</v>
      </c>
      <c r="P196" s="114" t="s">
        <v>178</v>
      </c>
      <c r="Q196" s="68"/>
      <c r="R196" s="93"/>
      <c r="S196" s="1"/>
      <c r="T196" s="1"/>
    </row>
    <row r="197" spans="1:20" ht="15" customHeight="1">
      <c r="A197" s="44">
        <v>7</v>
      </c>
      <c r="B197" s="32" t="s">
        <v>130</v>
      </c>
      <c r="C197" s="20" t="s">
        <v>23</v>
      </c>
      <c r="D197" s="60"/>
      <c r="E197" s="17">
        <v>111</v>
      </c>
      <c r="F197" s="80">
        <v>1977</v>
      </c>
      <c r="G197" s="125" t="s">
        <v>198</v>
      </c>
      <c r="H197" s="37">
        <v>2.3534722222222225E-3</v>
      </c>
      <c r="I197" s="36">
        <f t="shared" si="59"/>
        <v>9.4293981481481529E-4</v>
      </c>
      <c r="J197" s="38">
        <f t="shared" si="57"/>
        <v>12.393036293892001</v>
      </c>
      <c r="K197" s="37">
        <v>2.2528935185185182E-3</v>
      </c>
      <c r="L197" s="36">
        <f t="shared" si="60"/>
        <v>5.0636574074074017E-4</v>
      </c>
      <c r="M197" s="99">
        <f t="shared" si="61"/>
        <v>12.946313896737736</v>
      </c>
      <c r="N197" s="102">
        <f t="shared" si="58"/>
        <v>4.6063657407407407E-3</v>
      </c>
      <c r="O197" s="101">
        <f t="shared" si="62"/>
        <v>12.66363476469258</v>
      </c>
      <c r="P197" s="114" t="s">
        <v>178</v>
      </c>
      <c r="Q197" s="68"/>
      <c r="R197" s="93"/>
      <c r="S197" s="1"/>
      <c r="T197" s="1"/>
    </row>
    <row r="198" spans="1:20" ht="15" customHeight="1">
      <c r="A198" s="44">
        <v>8</v>
      </c>
      <c r="B198" s="32" t="s">
        <v>200</v>
      </c>
      <c r="C198" s="20" t="s">
        <v>52</v>
      </c>
      <c r="D198" s="60"/>
      <c r="E198" s="17">
        <v>109</v>
      </c>
      <c r="F198" s="80">
        <v>1989</v>
      </c>
      <c r="G198" s="125" t="s">
        <v>148</v>
      </c>
      <c r="H198" s="37">
        <v>2.5314814814814813E-3</v>
      </c>
      <c r="I198" s="36">
        <f t="shared" si="59"/>
        <v>1.1209490740740741E-3</v>
      </c>
      <c r="J198" s="38">
        <f t="shared" si="57"/>
        <v>11.521580102414045</v>
      </c>
      <c r="K198" s="37">
        <v>2.4730324074074077E-3</v>
      </c>
      <c r="L198" s="36">
        <f t="shared" si="60"/>
        <v>7.2650462962962968E-4</v>
      </c>
      <c r="M198" s="99">
        <f t="shared" si="61"/>
        <v>11.793887770861607</v>
      </c>
      <c r="N198" s="102">
        <f t="shared" si="58"/>
        <v>5.0045138888888891E-3</v>
      </c>
      <c r="O198" s="101">
        <f t="shared" si="62"/>
        <v>11.656143759106362</v>
      </c>
      <c r="P198" s="114" t="s">
        <v>178</v>
      </c>
      <c r="Q198" s="68"/>
      <c r="R198" s="93"/>
      <c r="S198" s="1"/>
      <c r="T198" s="1"/>
    </row>
    <row r="199" spans="1:20" ht="15" customHeight="1">
      <c r="A199" s="44">
        <v>9</v>
      </c>
      <c r="B199" s="32" t="s">
        <v>50</v>
      </c>
      <c r="C199" s="20" t="s">
        <v>127</v>
      </c>
      <c r="D199" s="60"/>
      <c r="E199" s="17">
        <v>104</v>
      </c>
      <c r="F199" s="80">
        <v>1942</v>
      </c>
      <c r="G199" s="125" t="s">
        <v>201</v>
      </c>
      <c r="H199" s="37">
        <v>2.5378472222222222E-3</v>
      </c>
      <c r="I199" s="36">
        <f t="shared" si="59"/>
        <v>1.1273148148148149E-3</v>
      </c>
      <c r="J199" s="38">
        <f t="shared" si="57"/>
        <v>11.492680257217129</v>
      </c>
      <c r="K199" s="37">
        <v>2.5415509259259258E-3</v>
      </c>
      <c r="L199" s="36">
        <f t="shared" si="60"/>
        <v>7.9502314814814778E-4</v>
      </c>
      <c r="M199" s="99">
        <f t="shared" si="61"/>
        <v>11.475932419509085</v>
      </c>
      <c r="N199" s="102">
        <f t="shared" si="58"/>
        <v>5.079398148148148E-3</v>
      </c>
      <c r="O199" s="101">
        <f t="shared" si="62"/>
        <v>11.484300232420361</v>
      </c>
      <c r="P199" s="114" t="s">
        <v>178</v>
      </c>
      <c r="Q199" s="68"/>
      <c r="R199" s="93"/>
      <c r="S199" s="1"/>
      <c r="T199" s="1"/>
    </row>
    <row r="200" spans="1:20" ht="15" customHeight="1">
      <c r="A200" s="44">
        <v>10</v>
      </c>
      <c r="B200" s="32" t="s">
        <v>162</v>
      </c>
      <c r="C200" s="20" t="s">
        <v>23</v>
      </c>
      <c r="D200" s="60"/>
      <c r="E200" s="17">
        <v>103</v>
      </c>
      <c r="F200" s="80">
        <v>2004</v>
      </c>
      <c r="G200" s="125" t="s">
        <v>202</v>
      </c>
      <c r="H200" s="37">
        <v>3.1278935185185181E-3</v>
      </c>
      <c r="I200" s="36">
        <f t="shared" si="59"/>
        <v>1.7173611111111109E-3</v>
      </c>
      <c r="J200" s="38">
        <f t="shared" si="57"/>
        <v>9.3246993524514359</v>
      </c>
      <c r="K200" s="37">
        <v>3.117708333333333E-3</v>
      </c>
      <c r="L200" s="36">
        <f t="shared" si="60"/>
        <v>1.371180555555555E-3</v>
      </c>
      <c r="M200" s="99">
        <f t="shared" si="61"/>
        <v>9.3551620447711343</v>
      </c>
      <c r="N200" s="102">
        <f t="shared" si="58"/>
        <v>6.2456018518518511E-3</v>
      </c>
      <c r="O200" s="101">
        <f t="shared" si="62"/>
        <v>9.3399058596790354</v>
      </c>
      <c r="P200" s="114" t="s">
        <v>178</v>
      </c>
      <c r="Q200" s="68"/>
      <c r="R200" s="93"/>
      <c r="S200" s="1"/>
      <c r="T200" s="1"/>
    </row>
    <row r="201" spans="1:20" ht="15" customHeight="1">
      <c r="A201" s="44">
        <v>11</v>
      </c>
      <c r="B201" s="32" t="s">
        <v>203</v>
      </c>
      <c r="C201" s="20" t="s">
        <v>161</v>
      </c>
      <c r="D201" s="60"/>
      <c r="E201" s="17">
        <v>108</v>
      </c>
      <c r="F201" s="80">
        <v>2009</v>
      </c>
      <c r="G201" s="125" t="s">
        <v>180</v>
      </c>
      <c r="H201" s="37">
        <v>3.1650462962962964E-3</v>
      </c>
      <c r="I201" s="36">
        <f t="shared" si="59"/>
        <v>1.7545138888888892E-3</v>
      </c>
      <c r="J201" s="38">
        <f t="shared" si="57"/>
        <v>9.2152417172529812</v>
      </c>
      <c r="K201" s="37">
        <v>3.1299768518518521E-3</v>
      </c>
      <c r="L201" s="36">
        <f t="shared" si="60"/>
        <v>1.3834490740740741E-3</v>
      </c>
      <c r="M201" s="99">
        <f t="shared" si="61"/>
        <v>9.3184927707724725</v>
      </c>
      <c r="N201" s="102">
        <f t="shared" si="58"/>
        <v>6.2950231481481485E-3</v>
      </c>
      <c r="O201" s="101">
        <f t="shared" si="62"/>
        <v>9.2665796392652915</v>
      </c>
      <c r="P201" s="114" t="s">
        <v>178</v>
      </c>
      <c r="Q201" s="68"/>
      <c r="R201" s="93"/>
      <c r="S201" s="1"/>
      <c r="T201" s="1"/>
    </row>
    <row r="202" spans="1:20" ht="15" customHeight="1">
      <c r="A202" s="44">
        <v>12</v>
      </c>
      <c r="B202" s="32" t="s">
        <v>55</v>
      </c>
      <c r="C202" s="20" t="s">
        <v>23</v>
      </c>
      <c r="D202" s="60"/>
      <c r="E202" s="17">
        <v>101</v>
      </c>
      <c r="F202" s="80">
        <v>1977</v>
      </c>
      <c r="G202" s="125" t="s">
        <v>205</v>
      </c>
      <c r="H202" s="37">
        <v>3.5586805555555558E-3</v>
      </c>
      <c r="I202" s="36">
        <f t="shared" si="59"/>
        <v>2.1481481481481486E-3</v>
      </c>
      <c r="J202" s="38">
        <f t="shared" si="57"/>
        <v>8.1959215533222736</v>
      </c>
      <c r="K202" s="37">
        <v>3.2085648148148147E-3</v>
      </c>
      <c r="L202" s="36">
        <f t="shared" si="60"/>
        <v>1.4620370370370366E-3</v>
      </c>
      <c r="M202" s="99">
        <f t="shared" si="61"/>
        <v>9.0902532284827942</v>
      </c>
      <c r="N202" s="102">
        <f t="shared" si="58"/>
        <v>6.7672453703703705E-3</v>
      </c>
      <c r="O202" s="101">
        <f t="shared" si="62"/>
        <v>8.6199524534368646</v>
      </c>
      <c r="P202" s="114" t="s">
        <v>178</v>
      </c>
      <c r="Q202" s="68"/>
      <c r="R202" s="93"/>
      <c r="S202" s="1"/>
      <c r="T202" s="1"/>
    </row>
    <row r="203" spans="1:20" ht="15" customHeight="1">
      <c r="A203" s="44">
        <v>13</v>
      </c>
      <c r="B203" s="32" t="s">
        <v>204</v>
      </c>
      <c r="C203" s="20" t="s">
        <v>52</v>
      </c>
      <c r="D203" s="60"/>
      <c r="E203" s="17">
        <v>120</v>
      </c>
      <c r="F203" s="80">
        <v>1974</v>
      </c>
      <c r="G203" s="125" t="s">
        <v>259</v>
      </c>
      <c r="H203" s="37">
        <v>3.3295138888888888E-3</v>
      </c>
      <c r="I203" s="36">
        <f t="shared" si="59"/>
        <v>1.9189814814814816E-3</v>
      </c>
      <c r="J203" s="38">
        <f t="shared" si="57"/>
        <v>8.7600375430180417</v>
      </c>
      <c r="K203" s="37">
        <v>3.7321759259259257E-3</v>
      </c>
      <c r="L203" s="36">
        <f t="shared" si="60"/>
        <v>1.9856481481481478E-3</v>
      </c>
      <c r="M203" s="99">
        <f t="shared" si="61"/>
        <v>7.8149227811201385</v>
      </c>
      <c r="N203" s="102">
        <f t="shared" si="58"/>
        <v>7.061689814814814E-3</v>
      </c>
      <c r="O203" s="101">
        <f t="shared" si="62"/>
        <v>8.2605346401586566</v>
      </c>
      <c r="P203" s="114" t="s">
        <v>178</v>
      </c>
      <c r="Q203" s="68"/>
      <c r="R203" s="93"/>
      <c r="S203" s="1"/>
      <c r="T203" s="1"/>
    </row>
    <row r="204" spans="1:20" ht="15" customHeight="1">
      <c r="A204" s="44">
        <v>14</v>
      </c>
      <c r="B204" s="32" t="s">
        <v>103</v>
      </c>
      <c r="C204" s="20" t="s">
        <v>23</v>
      </c>
      <c r="D204" s="60"/>
      <c r="E204" s="17">
        <v>119</v>
      </c>
      <c r="F204" s="80">
        <v>2002</v>
      </c>
      <c r="G204" s="125" t="s">
        <v>176</v>
      </c>
      <c r="H204" s="37">
        <v>3.2136574074074068E-3</v>
      </c>
      <c r="I204" s="36">
        <f t="shared" si="59"/>
        <v>1.8031249999999996E-3</v>
      </c>
      <c r="J204" s="38">
        <f t="shared" si="57"/>
        <v>9.0758481596196798</v>
      </c>
      <c r="K204" s="37" t="s">
        <v>81</v>
      </c>
      <c r="L204" s="36"/>
      <c r="M204" s="99"/>
      <c r="N204" s="102"/>
      <c r="O204" s="68"/>
      <c r="P204" s="114" t="s">
        <v>178</v>
      </c>
      <c r="Q204" s="68"/>
      <c r="R204" s="93"/>
      <c r="S204" s="1"/>
      <c r="T204" s="1"/>
    </row>
    <row r="205" spans="1:20" ht="15" customHeight="1">
      <c r="A205" s="44">
        <v>15</v>
      </c>
      <c r="B205" s="70" t="s">
        <v>46</v>
      </c>
      <c r="C205" s="20" t="s">
        <v>23</v>
      </c>
      <c r="D205" s="71" t="s">
        <v>22</v>
      </c>
      <c r="E205" s="72">
        <v>132</v>
      </c>
      <c r="F205" s="82">
        <v>1998</v>
      </c>
      <c r="G205" s="126" t="s">
        <v>83</v>
      </c>
      <c r="H205" s="37" t="s">
        <v>81</v>
      </c>
      <c r="I205" s="74"/>
      <c r="J205" s="75"/>
      <c r="K205" s="73">
        <v>2.0166666666666666E-3</v>
      </c>
      <c r="L205" s="36">
        <f t="shared" si="60"/>
        <v>2.7013888888888856E-4</v>
      </c>
      <c r="M205" s="99">
        <f t="shared" si="61"/>
        <v>14.462809917355372</v>
      </c>
      <c r="N205" s="102"/>
      <c r="O205" s="68"/>
      <c r="P205" s="114" t="s">
        <v>178</v>
      </c>
      <c r="Q205" s="68"/>
      <c r="R205" s="93"/>
      <c r="S205" s="1"/>
      <c r="T205" s="1"/>
    </row>
    <row r="206" spans="1:20" ht="15" customHeight="1">
      <c r="A206" s="44">
        <v>16</v>
      </c>
      <c r="B206" s="32" t="s">
        <v>212</v>
      </c>
      <c r="C206" s="20" t="s">
        <v>52</v>
      </c>
      <c r="D206" s="60"/>
      <c r="E206" s="17">
        <v>113</v>
      </c>
      <c r="F206" s="80">
        <v>1982</v>
      </c>
      <c r="G206" s="125" t="s">
        <v>192</v>
      </c>
      <c r="H206" s="37" t="s">
        <v>81</v>
      </c>
      <c r="I206" s="36"/>
      <c r="J206" s="38"/>
      <c r="K206" s="37">
        <v>2.2383101851851852E-3</v>
      </c>
      <c r="L206" s="36">
        <f t="shared" si="60"/>
        <v>4.9178240740740714E-4</v>
      </c>
      <c r="M206" s="99">
        <f t="shared" si="61"/>
        <v>13.030663426237139</v>
      </c>
      <c r="N206" s="102"/>
      <c r="O206" s="68"/>
      <c r="P206" s="114" t="s">
        <v>178</v>
      </c>
      <c r="Q206" s="68"/>
      <c r="R206" s="93"/>
      <c r="S206" s="1"/>
      <c r="T206" s="1"/>
    </row>
    <row r="207" spans="1:20" ht="15" customHeight="1">
      <c r="A207" s="44">
        <v>17</v>
      </c>
      <c r="B207" s="32" t="s">
        <v>258</v>
      </c>
      <c r="C207" s="20" t="s">
        <v>52</v>
      </c>
      <c r="D207" s="60"/>
      <c r="E207" s="17">
        <v>163</v>
      </c>
      <c r="F207" s="80">
        <v>1971</v>
      </c>
      <c r="G207" s="125" t="s">
        <v>159</v>
      </c>
      <c r="H207" s="37" t="s">
        <v>81</v>
      </c>
      <c r="I207" s="36"/>
      <c r="J207" s="38"/>
      <c r="K207" s="37">
        <v>2.6184027777777781E-3</v>
      </c>
      <c r="L207" s="36">
        <f t="shared" si="60"/>
        <v>8.7187500000000004E-4</v>
      </c>
      <c r="M207" s="99">
        <f t="shared" si="61"/>
        <v>11.139106219334304</v>
      </c>
      <c r="N207" s="102"/>
      <c r="O207" s="68"/>
      <c r="P207" s="114" t="s">
        <v>178</v>
      </c>
      <c r="Q207" s="68"/>
      <c r="R207" s="93"/>
      <c r="S207" s="1"/>
      <c r="T207" s="1"/>
    </row>
    <row r="208" spans="1:20" ht="15" customHeight="1">
      <c r="A208" s="44">
        <v>18</v>
      </c>
      <c r="B208" s="32" t="s">
        <v>209</v>
      </c>
      <c r="C208" s="20" t="s">
        <v>52</v>
      </c>
      <c r="D208" s="60"/>
      <c r="E208" s="17">
        <v>105</v>
      </c>
      <c r="F208" s="80">
        <v>1984</v>
      </c>
      <c r="G208" s="125" t="s">
        <v>104</v>
      </c>
      <c r="H208" s="37" t="s">
        <v>81</v>
      </c>
      <c r="I208" s="36"/>
      <c r="J208" s="38"/>
      <c r="K208" s="37">
        <v>2.9005787037037038E-3</v>
      </c>
      <c r="L208" s="36">
        <f t="shared" si="60"/>
        <v>1.1540509259259258E-3</v>
      </c>
      <c r="M208" s="99">
        <f t="shared" si="61"/>
        <v>10.055464666214435</v>
      </c>
      <c r="N208" s="102"/>
      <c r="O208" s="68"/>
      <c r="P208" s="114" t="s">
        <v>178</v>
      </c>
      <c r="Q208" s="68"/>
      <c r="R208" s="93"/>
      <c r="S208" s="1"/>
      <c r="T208" s="1"/>
    </row>
    <row r="209" spans="1:20" ht="15" customHeight="1">
      <c r="A209" s="44">
        <v>19</v>
      </c>
      <c r="B209" s="32" t="s">
        <v>210</v>
      </c>
      <c r="C209" s="20" t="s">
        <v>52</v>
      </c>
      <c r="D209" s="60"/>
      <c r="E209" s="17">
        <v>107</v>
      </c>
      <c r="F209" s="80">
        <v>1979</v>
      </c>
      <c r="G209" s="125" t="s">
        <v>173</v>
      </c>
      <c r="H209" s="37" t="s">
        <v>81</v>
      </c>
      <c r="I209" s="36"/>
      <c r="J209" s="38"/>
      <c r="K209" s="37">
        <v>3.322569444444444E-3</v>
      </c>
      <c r="L209" s="36">
        <f t="shared" si="60"/>
        <v>1.5760416666666659E-3</v>
      </c>
      <c r="M209" s="99">
        <f t="shared" si="61"/>
        <v>8.7783467446964156</v>
      </c>
      <c r="N209" s="102"/>
      <c r="O209" s="68"/>
      <c r="P209" s="114" t="s">
        <v>178</v>
      </c>
      <c r="Q209" s="68"/>
      <c r="R209" s="93"/>
      <c r="S209" s="1"/>
      <c r="T209" s="1"/>
    </row>
    <row r="210" spans="1:20" ht="15" customHeight="1">
      <c r="A210" s="44">
        <v>20</v>
      </c>
      <c r="B210" s="32" t="s">
        <v>206</v>
      </c>
      <c r="C210" s="20" t="s">
        <v>52</v>
      </c>
      <c r="D210" s="60"/>
      <c r="E210" s="17">
        <v>100</v>
      </c>
      <c r="F210" s="80">
        <v>1980</v>
      </c>
      <c r="G210" s="125" t="s">
        <v>77</v>
      </c>
      <c r="H210" s="37" t="s">
        <v>81</v>
      </c>
      <c r="I210" s="36"/>
      <c r="J210" s="38"/>
      <c r="K210" s="37" t="s">
        <v>81</v>
      </c>
      <c r="L210" s="36"/>
      <c r="M210" s="128"/>
      <c r="N210" s="102"/>
      <c r="O210" s="68"/>
      <c r="P210" s="114" t="s">
        <v>178</v>
      </c>
      <c r="Q210" s="68"/>
      <c r="R210" s="93"/>
      <c r="S210" s="1"/>
      <c r="T210" s="1"/>
    </row>
    <row r="211" spans="1:20" ht="15" customHeight="1">
      <c r="A211" s="44">
        <v>21</v>
      </c>
      <c r="B211" s="32" t="s">
        <v>207</v>
      </c>
      <c r="C211" s="20" t="s">
        <v>52</v>
      </c>
      <c r="D211" s="60"/>
      <c r="E211" s="17">
        <v>102</v>
      </c>
      <c r="F211" s="80">
        <v>1981</v>
      </c>
      <c r="G211" s="125" t="s">
        <v>208</v>
      </c>
      <c r="H211" s="37" t="s">
        <v>81</v>
      </c>
      <c r="I211" s="36"/>
      <c r="J211" s="38"/>
      <c r="K211" s="37" t="s">
        <v>81</v>
      </c>
      <c r="L211" s="36"/>
      <c r="M211" s="128"/>
      <c r="N211" s="102"/>
      <c r="O211" s="68"/>
      <c r="P211" s="114" t="s">
        <v>178</v>
      </c>
      <c r="Q211" s="68"/>
      <c r="R211" s="93"/>
      <c r="S211" s="1"/>
      <c r="T211" s="1"/>
    </row>
    <row r="212" spans="1:20" ht="15" customHeight="1">
      <c r="A212" s="44">
        <v>22</v>
      </c>
      <c r="B212" s="32" t="s">
        <v>49</v>
      </c>
      <c r="C212" s="20" t="s">
        <v>23</v>
      </c>
      <c r="D212" s="60" t="s">
        <v>16</v>
      </c>
      <c r="E212" s="17">
        <v>112</v>
      </c>
      <c r="F212" s="80">
        <v>1990</v>
      </c>
      <c r="G212" s="125" t="s">
        <v>211</v>
      </c>
      <c r="H212" s="37" t="s">
        <v>81</v>
      </c>
      <c r="I212" s="36"/>
      <c r="J212" s="38"/>
      <c r="K212" s="37" t="s">
        <v>81</v>
      </c>
      <c r="L212" s="36"/>
      <c r="M212" s="128"/>
      <c r="N212" s="102"/>
      <c r="O212" s="68"/>
      <c r="P212" s="114" t="s">
        <v>178</v>
      </c>
      <c r="Q212" s="68"/>
      <c r="R212" s="93"/>
      <c r="S212" s="1"/>
      <c r="T212" s="1"/>
    </row>
    <row r="213" spans="1:20" ht="15" customHeight="1" thickBot="1">
      <c r="A213" s="45">
        <v>23</v>
      </c>
      <c r="B213" s="46" t="s">
        <v>213</v>
      </c>
      <c r="C213" s="47" t="s">
        <v>161</v>
      </c>
      <c r="D213" s="49"/>
      <c r="E213" s="50">
        <v>130</v>
      </c>
      <c r="F213" s="81">
        <v>1986</v>
      </c>
      <c r="G213" s="127" t="s">
        <v>214</v>
      </c>
      <c r="H213" s="39" t="s">
        <v>81</v>
      </c>
      <c r="I213" s="40"/>
      <c r="J213" s="41"/>
      <c r="K213" s="39" t="s">
        <v>81</v>
      </c>
      <c r="L213" s="40"/>
      <c r="M213" s="129"/>
      <c r="N213" s="103"/>
      <c r="O213" s="69"/>
      <c r="P213" s="123" t="s">
        <v>178</v>
      </c>
      <c r="Q213" s="69"/>
      <c r="R213" s="111"/>
      <c r="S213" s="1"/>
      <c r="T213" s="1"/>
    </row>
    <row r="214" spans="1:20" ht="15" customHeight="1">
      <c r="A214" s="21"/>
      <c r="B214" s="23"/>
      <c r="C214" s="24"/>
      <c r="D214" s="61"/>
      <c r="E214" s="22"/>
      <c r="F214" s="62"/>
      <c r="G214" s="63"/>
      <c r="H214" s="25"/>
      <c r="I214" s="25"/>
      <c r="J214" s="25"/>
      <c r="K214" s="25"/>
      <c r="L214" s="25"/>
      <c r="M214" s="25"/>
      <c r="N214" s="64"/>
      <c r="O214" s="65"/>
      <c r="P214" s="119"/>
      <c r="Q214" s="66"/>
      <c r="R214" s="67"/>
      <c r="S214" s="1"/>
      <c r="T214" s="1"/>
    </row>
    <row r="215" spans="1:20">
      <c r="A215" s="21"/>
      <c r="B215" s="23"/>
      <c r="C215" s="30"/>
      <c r="D215" s="21"/>
      <c r="E215" s="22"/>
      <c r="F215" s="22"/>
      <c r="G215" s="24"/>
      <c r="H215" s="25"/>
      <c r="I215" s="25"/>
      <c r="J215" s="25"/>
      <c r="K215" s="25"/>
      <c r="L215" s="25"/>
      <c r="M215" s="25"/>
      <c r="N215" s="26"/>
      <c r="O215" s="27"/>
      <c r="P215" s="31"/>
      <c r="Q215" s="28"/>
      <c r="R215" s="24"/>
      <c r="S215" s="1"/>
      <c r="T215" s="1"/>
    </row>
    <row r="216" spans="1:20">
      <c r="A216" s="21"/>
      <c r="B216" s="23"/>
      <c r="C216" s="30"/>
      <c r="D216" s="21"/>
      <c r="E216" s="22"/>
      <c r="F216" s="22"/>
      <c r="G216" s="24"/>
      <c r="H216" s="25"/>
      <c r="I216" s="25"/>
      <c r="J216" s="25"/>
      <c r="K216" s="25"/>
      <c r="L216" s="25"/>
      <c r="M216" s="25"/>
      <c r="N216" s="26"/>
      <c r="O216" s="27"/>
      <c r="P216" s="31"/>
      <c r="Q216" s="28"/>
      <c r="R216" s="24"/>
      <c r="S216" s="1"/>
      <c r="T216" s="1"/>
    </row>
    <row r="217" spans="1:20" ht="15.75">
      <c r="A217" s="14" t="s">
        <v>34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Q217" s="3"/>
      <c r="R217" s="3"/>
    </row>
    <row r="218" spans="1:20" ht="27" customHeight="1">
      <c r="A218" s="33" t="s">
        <v>29</v>
      </c>
      <c r="B218" s="33" t="s">
        <v>30</v>
      </c>
      <c r="C218" s="15" t="s">
        <v>32</v>
      </c>
      <c r="D218" s="207" t="s">
        <v>31</v>
      </c>
      <c r="E218" s="208"/>
      <c r="F218" s="209"/>
      <c r="G218" s="34" t="s">
        <v>236</v>
      </c>
      <c r="H218" s="169" t="s">
        <v>33</v>
      </c>
      <c r="I218" s="170"/>
      <c r="J218" s="170"/>
      <c r="K218" s="170"/>
      <c r="L218" s="170"/>
      <c r="M218" s="171"/>
      <c r="N218" s="6"/>
      <c r="O218" s="6"/>
      <c r="P218" s="124"/>
      <c r="Q218" s="6"/>
      <c r="R218" s="6"/>
    </row>
    <row r="219" spans="1:20" ht="15" customHeight="1">
      <c r="A219" s="181">
        <v>42616</v>
      </c>
      <c r="B219" s="35" t="s">
        <v>233</v>
      </c>
      <c r="C219" s="76" t="s">
        <v>232</v>
      </c>
      <c r="D219" s="205" t="s">
        <v>234</v>
      </c>
      <c r="E219" s="206"/>
      <c r="F219" s="206"/>
      <c r="G219" s="78">
        <v>75</v>
      </c>
      <c r="H219" s="172" t="s">
        <v>231</v>
      </c>
      <c r="I219" s="173"/>
      <c r="J219" s="173"/>
      <c r="K219" s="173"/>
      <c r="L219" s="173"/>
      <c r="M219" s="174"/>
      <c r="N219" s="3"/>
      <c r="O219" s="3"/>
      <c r="Q219" s="3"/>
      <c r="R219" s="3"/>
    </row>
    <row r="220" spans="1:20" ht="15" customHeight="1">
      <c r="A220" s="182"/>
      <c r="B220" s="35" t="s">
        <v>238</v>
      </c>
      <c r="C220" s="77" t="s">
        <v>232</v>
      </c>
      <c r="D220" s="205" t="s">
        <v>234</v>
      </c>
      <c r="E220" s="206"/>
      <c r="F220" s="206"/>
      <c r="G220" s="78">
        <v>70</v>
      </c>
      <c r="H220" s="175"/>
      <c r="I220" s="176"/>
      <c r="J220" s="176"/>
      <c r="K220" s="176"/>
      <c r="L220" s="176"/>
      <c r="M220" s="177"/>
      <c r="N220" s="6"/>
      <c r="O220" s="6"/>
      <c r="P220" s="124"/>
      <c r="Q220" s="6"/>
      <c r="R220" s="6"/>
    </row>
    <row r="221" spans="1:20" ht="15" customHeight="1">
      <c r="A221" s="183"/>
      <c r="B221" s="35" t="s">
        <v>237</v>
      </c>
      <c r="C221" s="77" t="s">
        <v>230</v>
      </c>
      <c r="D221" s="205" t="s">
        <v>235</v>
      </c>
      <c r="E221" s="206"/>
      <c r="F221" s="206"/>
      <c r="G221" s="78">
        <v>65</v>
      </c>
      <c r="H221" s="178"/>
      <c r="I221" s="179"/>
      <c r="J221" s="179"/>
      <c r="K221" s="179"/>
      <c r="L221" s="179"/>
      <c r="M221" s="180"/>
      <c r="N221" s="3"/>
      <c r="O221" s="3"/>
      <c r="Q221" s="3"/>
      <c r="R221" s="3"/>
    </row>
    <row r="222" spans="1:20" ht="15" customHeight="1">
      <c r="A222" s="181">
        <v>42617</v>
      </c>
      <c r="B222" s="35" t="s">
        <v>239</v>
      </c>
      <c r="C222" s="77" t="s">
        <v>230</v>
      </c>
      <c r="D222" s="205" t="s">
        <v>242</v>
      </c>
      <c r="E222" s="206"/>
      <c r="F222" s="206"/>
      <c r="G222" s="78">
        <v>88</v>
      </c>
      <c r="H222" s="172" t="s">
        <v>231</v>
      </c>
      <c r="I222" s="173"/>
      <c r="J222" s="173"/>
      <c r="K222" s="173"/>
      <c r="L222" s="173"/>
      <c r="M222" s="174"/>
      <c r="N222" s="3"/>
      <c r="O222" s="3"/>
      <c r="Q222" s="3"/>
      <c r="R222" s="3"/>
    </row>
    <row r="223" spans="1:20" ht="15" customHeight="1">
      <c r="A223" s="182"/>
      <c r="B223" s="35" t="s">
        <v>241</v>
      </c>
      <c r="C223" s="77" t="s">
        <v>230</v>
      </c>
      <c r="D223" s="205" t="s">
        <v>242</v>
      </c>
      <c r="E223" s="206"/>
      <c r="F223" s="206"/>
      <c r="G223" s="78">
        <v>75</v>
      </c>
      <c r="H223" s="175"/>
      <c r="I223" s="176"/>
      <c r="J223" s="176"/>
      <c r="K223" s="176"/>
      <c r="L223" s="176"/>
      <c r="M223" s="177"/>
      <c r="N223" s="3"/>
      <c r="O223" s="3"/>
      <c r="Q223" s="3"/>
      <c r="R223" s="3"/>
    </row>
    <row r="224" spans="1:20" ht="15" customHeight="1">
      <c r="A224" s="183"/>
      <c r="B224" s="35" t="s">
        <v>240</v>
      </c>
      <c r="C224" s="77" t="s">
        <v>230</v>
      </c>
      <c r="D224" s="205" t="s">
        <v>243</v>
      </c>
      <c r="E224" s="206"/>
      <c r="F224" s="206"/>
      <c r="G224" s="79">
        <v>79</v>
      </c>
      <c r="H224" s="178"/>
      <c r="I224" s="179"/>
      <c r="J224" s="179"/>
      <c r="K224" s="179"/>
      <c r="L224" s="179"/>
      <c r="M224" s="180"/>
    </row>
  </sheetData>
  <autoFilter ref="A99:U99">
    <sortState ref="A102:U104">
      <sortCondition ref="N99"/>
    </sortState>
  </autoFilter>
  <mergeCells count="226">
    <mergeCell ref="D219:F219"/>
    <mergeCell ref="D220:F220"/>
    <mergeCell ref="D221:F221"/>
    <mergeCell ref="D218:F218"/>
    <mergeCell ref="D222:F222"/>
    <mergeCell ref="D223:F223"/>
    <mergeCell ref="D224:F224"/>
    <mergeCell ref="N170:N172"/>
    <mergeCell ref="O170:O172"/>
    <mergeCell ref="E170:E172"/>
    <mergeCell ref="F170:F172"/>
    <mergeCell ref="G170:G172"/>
    <mergeCell ref="H170:M170"/>
    <mergeCell ref="P170:P172"/>
    <mergeCell ref="Q170:Q172"/>
    <mergeCell ref="R170:R172"/>
    <mergeCell ref="H171:J171"/>
    <mergeCell ref="K171:M171"/>
    <mergeCell ref="A188:A190"/>
    <mergeCell ref="B188:B190"/>
    <mergeCell ref="C188:C190"/>
    <mergeCell ref="D188:D190"/>
    <mergeCell ref="E188:E190"/>
    <mergeCell ref="F188:F190"/>
    <mergeCell ref="G188:G190"/>
    <mergeCell ref="H188:M188"/>
    <mergeCell ref="N188:N190"/>
    <mergeCell ref="O188:O190"/>
    <mergeCell ref="P188:P190"/>
    <mergeCell ref="Q188:Q190"/>
    <mergeCell ref="R188:R190"/>
    <mergeCell ref="H189:J189"/>
    <mergeCell ref="K189:M189"/>
    <mergeCell ref="A170:A172"/>
    <mergeCell ref="B170:B172"/>
    <mergeCell ref="C170:C172"/>
    <mergeCell ref="D170:D172"/>
    <mergeCell ref="Q133:Q135"/>
    <mergeCell ref="R133:R135"/>
    <mergeCell ref="H134:J134"/>
    <mergeCell ref="K134:M134"/>
    <mergeCell ref="A152:A154"/>
    <mergeCell ref="B152:B154"/>
    <mergeCell ref="C152:C154"/>
    <mergeCell ref="D152:D154"/>
    <mergeCell ref="E152:E154"/>
    <mergeCell ref="F152:F154"/>
    <mergeCell ref="G152:G154"/>
    <mergeCell ref="H152:M152"/>
    <mergeCell ref="N152:N154"/>
    <mergeCell ref="O152:O154"/>
    <mergeCell ref="P152:P154"/>
    <mergeCell ref="Q152:Q154"/>
    <mergeCell ref="R152:R154"/>
    <mergeCell ref="H153:J153"/>
    <mergeCell ref="K153:M153"/>
    <mergeCell ref="A133:A135"/>
    <mergeCell ref="B133:B135"/>
    <mergeCell ref="C133:C135"/>
    <mergeCell ref="D133:D135"/>
    <mergeCell ref="E133:E135"/>
    <mergeCell ref="F133:F135"/>
    <mergeCell ref="G133:G135"/>
    <mergeCell ref="H133:M133"/>
    <mergeCell ref="N108:N110"/>
    <mergeCell ref="O108:O110"/>
    <mergeCell ref="P108:P110"/>
    <mergeCell ref="F108:F110"/>
    <mergeCell ref="G108:G110"/>
    <mergeCell ref="H108:M108"/>
    <mergeCell ref="N133:N135"/>
    <mergeCell ref="O133:O135"/>
    <mergeCell ref="P133:P135"/>
    <mergeCell ref="Q108:Q110"/>
    <mergeCell ref="R108:R110"/>
    <mergeCell ref="H109:J109"/>
    <mergeCell ref="K109:M109"/>
    <mergeCell ref="A117:A119"/>
    <mergeCell ref="B117:B119"/>
    <mergeCell ref="C117:C119"/>
    <mergeCell ref="D117:D119"/>
    <mergeCell ref="E117:E119"/>
    <mergeCell ref="F117:F119"/>
    <mergeCell ref="G117:G119"/>
    <mergeCell ref="H117:M117"/>
    <mergeCell ref="N117:N119"/>
    <mergeCell ref="O117:O119"/>
    <mergeCell ref="P117:P119"/>
    <mergeCell ref="Q117:Q119"/>
    <mergeCell ref="R117:R119"/>
    <mergeCell ref="H118:J118"/>
    <mergeCell ref="K118:M118"/>
    <mergeCell ref="A108:A110"/>
    <mergeCell ref="B108:B110"/>
    <mergeCell ref="C108:C110"/>
    <mergeCell ref="D108:D110"/>
    <mergeCell ref="E108:E110"/>
    <mergeCell ref="R82:R84"/>
    <mergeCell ref="H83:J83"/>
    <mergeCell ref="K83:M83"/>
    <mergeCell ref="A97:A99"/>
    <mergeCell ref="B97:B99"/>
    <mergeCell ref="C97:C99"/>
    <mergeCell ref="D97:D99"/>
    <mergeCell ref="E97:E99"/>
    <mergeCell ref="F97:F99"/>
    <mergeCell ref="G97:G99"/>
    <mergeCell ref="H97:M97"/>
    <mergeCell ref="N97:N99"/>
    <mergeCell ref="O97:O99"/>
    <mergeCell ref="P97:P99"/>
    <mergeCell ref="Q97:Q99"/>
    <mergeCell ref="R97:R99"/>
    <mergeCell ref="H98:J98"/>
    <mergeCell ref="K98:M98"/>
    <mergeCell ref="A82:A84"/>
    <mergeCell ref="B82:B84"/>
    <mergeCell ref="O59:O61"/>
    <mergeCell ref="P59:P61"/>
    <mergeCell ref="F59:F61"/>
    <mergeCell ref="G59:G61"/>
    <mergeCell ref="H59:M59"/>
    <mergeCell ref="N82:N84"/>
    <mergeCell ref="O82:O84"/>
    <mergeCell ref="P82:P84"/>
    <mergeCell ref="Q82:Q84"/>
    <mergeCell ref="Q59:Q61"/>
    <mergeCell ref="R59:R61"/>
    <mergeCell ref="H60:J60"/>
    <mergeCell ref="K60:M60"/>
    <mergeCell ref="A70:A72"/>
    <mergeCell ref="B70:B72"/>
    <mergeCell ref="C70:C72"/>
    <mergeCell ref="D70:D72"/>
    <mergeCell ref="E70:E72"/>
    <mergeCell ref="F70:F72"/>
    <mergeCell ref="G70:G72"/>
    <mergeCell ref="H70:M70"/>
    <mergeCell ref="N70:N72"/>
    <mergeCell ref="O70:O72"/>
    <mergeCell ref="P70:P72"/>
    <mergeCell ref="Q70:Q72"/>
    <mergeCell ref="R70:R72"/>
    <mergeCell ref="H71:J71"/>
    <mergeCell ref="K71:M71"/>
    <mergeCell ref="A59:A61"/>
    <mergeCell ref="B59:B61"/>
    <mergeCell ref="C59:C61"/>
    <mergeCell ref="D59:D61"/>
    <mergeCell ref="E59:E61"/>
    <mergeCell ref="Q34:Q36"/>
    <mergeCell ref="R34:R36"/>
    <mergeCell ref="H35:J35"/>
    <mergeCell ref="K35:M35"/>
    <mergeCell ref="F47:F49"/>
    <mergeCell ref="G47:G49"/>
    <mergeCell ref="H47:M47"/>
    <mergeCell ref="N47:N49"/>
    <mergeCell ref="O47:O49"/>
    <mergeCell ref="P47:P49"/>
    <mergeCell ref="Q47:Q49"/>
    <mergeCell ref="R47:R49"/>
    <mergeCell ref="H48:J48"/>
    <mergeCell ref="K48:M48"/>
    <mergeCell ref="Q19:Q21"/>
    <mergeCell ref="R19:R21"/>
    <mergeCell ref="A47:A49"/>
    <mergeCell ref="B47:B49"/>
    <mergeCell ref="C47:C49"/>
    <mergeCell ref="D47:D49"/>
    <mergeCell ref="E47:E49"/>
    <mergeCell ref="H8:M8"/>
    <mergeCell ref="H19:M19"/>
    <mergeCell ref="H34:M34"/>
    <mergeCell ref="A34:A36"/>
    <mergeCell ref="B34:B36"/>
    <mergeCell ref="C34:C36"/>
    <mergeCell ref="D34:D36"/>
    <mergeCell ref="E34:E36"/>
    <mergeCell ref="H20:J20"/>
    <mergeCell ref="K20:M20"/>
    <mergeCell ref="A19:A21"/>
    <mergeCell ref="B19:B21"/>
    <mergeCell ref="C19:C21"/>
    <mergeCell ref="D19:D21"/>
    <mergeCell ref="E19:E21"/>
    <mergeCell ref="F19:F21"/>
    <mergeCell ref="G19:G21"/>
    <mergeCell ref="N19:N21"/>
    <mergeCell ref="O19:O21"/>
    <mergeCell ref="P19:P21"/>
    <mergeCell ref="H218:M218"/>
    <mergeCell ref="H219:M221"/>
    <mergeCell ref="H222:M224"/>
    <mergeCell ref="A219:A221"/>
    <mergeCell ref="A222:A224"/>
    <mergeCell ref="D8:D10"/>
    <mergeCell ref="C8:C10"/>
    <mergeCell ref="N8:N10"/>
    <mergeCell ref="O8:O10"/>
    <mergeCell ref="F34:F36"/>
    <mergeCell ref="G34:G36"/>
    <mergeCell ref="N34:N36"/>
    <mergeCell ref="O34:O36"/>
    <mergeCell ref="P34:P36"/>
    <mergeCell ref="C82:C84"/>
    <mergeCell ref="D82:D84"/>
    <mergeCell ref="E82:E84"/>
    <mergeCell ref="F82:F84"/>
    <mergeCell ref="G82:G84"/>
    <mergeCell ref="H82:M82"/>
    <mergeCell ref="N59:N61"/>
    <mergeCell ref="R8:R10"/>
    <mergeCell ref="P8:P10"/>
    <mergeCell ref="Q8:Q10"/>
    <mergeCell ref="A1:R1"/>
    <mergeCell ref="A2:R2"/>
    <mergeCell ref="A3:R3"/>
    <mergeCell ref="A4:R4"/>
    <mergeCell ref="B8:B10"/>
    <mergeCell ref="A8:A10"/>
    <mergeCell ref="E8:E10"/>
    <mergeCell ref="G8:G10"/>
    <mergeCell ref="F8:F10"/>
    <mergeCell ref="H9:J9"/>
    <mergeCell ref="K9:M9"/>
  </mergeCells>
  <pageMargins left="0.39370078740157483" right="0.39370078740157483" top="0.39370078740157483" bottom="0.39370078740157483" header="0" footer="0"/>
  <pageSetup paperSize="9" scale="75" fitToHeight="10" orientation="landscape" horizontalDpi="180" verticalDpi="180" r:id="rId1"/>
  <headerFooter>
    <oddFooter>&amp;LГлавный судья                    _______________
Главный секретарь            _______________&amp;Cсудья 2 категории по ездовому спорту
судья по ездовому спорту&amp;RЧикина Я.В.
Ворожцова А.В.</oddFooter>
  </headerFooter>
  <rowBreaks count="5" manualBreakCount="5">
    <brk id="43" max="17" man="1"/>
    <brk id="79" max="17" man="1"/>
    <brk id="114" max="17" man="1"/>
    <brk id="149" max="17" man="1"/>
    <brk id="1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Чемпионат края</vt:lpstr>
      <vt:lpstr>'Чемпионат края'!Заголовки_для_печати</vt:lpstr>
      <vt:lpstr>'Чемпионат края'!Область_печати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2016-09-07T15:31:41Z</dcterms:modified>
</cp:coreProperties>
</file>