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33A831D-FA87-47E8-BAE1-343C2C3ACD3E}" xr6:coauthVersionLast="40" xr6:coauthVersionMax="40" xr10:uidLastSave="{00000000-0000-0000-0000-000000000000}"/>
  <bookViews>
    <workbookView xWindow="0" yWindow="0" windowWidth="19320" windowHeight="12120" xr2:uid="{00000000-000D-0000-FFFF-FFFF00000000}"/>
  </bookViews>
  <sheets>
    <sheet name="Чемпионат Елизовского р-на" sheetId="1" r:id="rId1"/>
  </sheets>
  <definedNames>
    <definedName name="_xlnm._FilterDatabase" localSheetId="0" hidden="1">'Чемпионат Елизовского р-на'!$A$98:$M$98</definedName>
    <definedName name="_xlnm.Print_Titles" localSheetId="0">'Чемпионат Елизовского р-на'!$1:$5</definedName>
    <definedName name="_xlnm.Print_Area" localSheetId="0">'Чемпионат Елизовского р-на'!$A$1:$M$117</definedName>
  </definedNames>
  <calcPr calcId="181029"/>
</workbook>
</file>

<file path=xl/calcChain.xml><?xml version="1.0" encoding="utf-8"?>
<calcChain xmlns="http://schemas.openxmlformats.org/spreadsheetml/2006/main">
  <c r="I100" i="1" l="1"/>
  <c r="I101" i="1"/>
  <c r="I102" i="1"/>
  <c r="I103" i="1"/>
  <c r="I99" i="1"/>
  <c r="J99" i="1"/>
  <c r="J101" i="1"/>
  <c r="J102" i="1"/>
  <c r="J103" i="1"/>
  <c r="J100" i="1"/>
  <c r="J89" i="1"/>
  <c r="J90" i="1"/>
  <c r="J91" i="1"/>
  <c r="J88" i="1"/>
  <c r="I89" i="1"/>
  <c r="I90" i="1"/>
  <c r="I91" i="1"/>
  <c r="I88" i="1"/>
  <c r="I78" i="1"/>
  <c r="I79" i="1"/>
  <c r="I80" i="1"/>
  <c r="I77" i="1"/>
  <c r="J80" i="1"/>
  <c r="J79" i="1"/>
  <c r="J78" i="1"/>
  <c r="J77" i="1"/>
  <c r="I69" i="1"/>
  <c r="J69" i="1"/>
  <c r="I61" i="1"/>
  <c r="J62" i="1"/>
  <c r="I62" i="1"/>
  <c r="J61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46" i="1"/>
  <c r="J46" i="1"/>
  <c r="I35" i="1"/>
  <c r="I36" i="1"/>
  <c r="I37" i="1"/>
  <c r="I38" i="1"/>
  <c r="I34" i="1"/>
  <c r="J38" i="1"/>
  <c r="J37" i="1"/>
  <c r="J36" i="1"/>
  <c r="J35" i="1"/>
  <c r="J34" i="1"/>
  <c r="I24" i="1"/>
  <c r="I25" i="1"/>
  <c r="I26" i="1"/>
  <c r="I27" i="1"/>
  <c r="I23" i="1"/>
  <c r="J27" i="1"/>
  <c r="J26" i="1"/>
  <c r="J25" i="1"/>
  <c r="J24" i="1"/>
  <c r="J23" i="1"/>
  <c r="J13" i="1" l="1"/>
  <c r="J12" i="1"/>
  <c r="J16" i="1"/>
  <c r="J15" i="1"/>
  <c r="I16" i="1" l="1"/>
  <c r="I15" i="1"/>
  <c r="I12" i="1"/>
  <c r="I11" i="1"/>
  <c r="J11" i="1"/>
  <c r="I13" i="1"/>
  <c r="I14" i="1"/>
  <c r="J14" i="1"/>
</calcChain>
</file>

<file path=xl/sharedStrings.xml><?xml version="1.0" encoding="utf-8"?>
<sst xmlns="http://schemas.openxmlformats.org/spreadsheetml/2006/main" count="357" uniqueCount="152">
  <si>
    <t>Место</t>
  </si>
  <si>
    <t>Примечания</t>
  </si>
  <si>
    <t>№ п/п</t>
  </si>
  <si>
    <t>Средняя скорость</t>
  </si>
  <si>
    <t>метров</t>
  </si>
  <si>
    <t>КЦЕС, Елизово</t>
  </si>
  <si>
    <t>II</t>
  </si>
  <si>
    <t>МС</t>
  </si>
  <si>
    <t>Выполнение</t>
  </si>
  <si>
    <t>III</t>
  </si>
  <si>
    <t>КЦЕС, П-Камчатский</t>
  </si>
  <si>
    <t>Дата</t>
  </si>
  <si>
    <t>Температура воздуха</t>
  </si>
  <si>
    <t>Ясность, осадки</t>
  </si>
  <si>
    <t>Состояние дистанции</t>
  </si>
  <si>
    <t>МЕТЕОРОЛОГИЧЕСКИЕ УСЛОВИЯ</t>
  </si>
  <si>
    <t>Порода собаки</t>
  </si>
  <si>
    <t>Отставание</t>
  </si>
  <si>
    <t>Время</t>
  </si>
  <si>
    <t xml:space="preserve">Результат </t>
  </si>
  <si>
    <t>в/к</t>
  </si>
  <si>
    <t>Влажность, %</t>
  </si>
  <si>
    <t>I</t>
  </si>
  <si>
    <t>Донскова Александра</t>
  </si>
  <si>
    <t>лично, П-Камчатский</t>
  </si>
  <si>
    <t>Открытый чемпионат и первенство 
Елизовского муниципального района по снежным дисциплинам 
ездового спорта. Спринт (0710005411Я)</t>
  </si>
  <si>
    <t xml:space="preserve">   Камчатский край, г.Елизово, лыжно-прокатная база 34 км</t>
  </si>
  <si>
    <t>КЦЕС, Вилючинск</t>
  </si>
  <si>
    <t>н/м Чика</t>
  </si>
  <si>
    <t>самоед Бира</t>
  </si>
  <si>
    <t>самоед Хана</t>
  </si>
  <si>
    <t>Не старт.</t>
  </si>
  <si>
    <t>Старт. номер</t>
  </si>
  <si>
    <t>Дата рождения</t>
  </si>
  <si>
    <t>Звание/                   разряд</t>
  </si>
  <si>
    <t>Организация ЕС, регион/город</t>
  </si>
  <si>
    <t>Тузов Александр Олегович</t>
  </si>
  <si>
    <t>норвежский метис Чика</t>
  </si>
  <si>
    <t>УЧАСТНИК,                                               Фамилия Имя Отчество</t>
  </si>
  <si>
    <t>20 января 2019 года</t>
  </si>
  <si>
    <t>Павлов Владислав Юрьевич</t>
  </si>
  <si>
    <t>Башкиров Владимир Петрович</t>
  </si>
  <si>
    <t>метис Гоша</t>
  </si>
  <si>
    <t>КЦЕС, пос. Зелёный</t>
  </si>
  <si>
    <t>ОрехTeam,  П-Камчатский</t>
  </si>
  <si>
    <t>норвежский метис Фокус</t>
  </si>
  <si>
    <t>метис Бим</t>
  </si>
  <si>
    <t>сибирский хаски Руна</t>
  </si>
  <si>
    <t>норвежский метис Миг</t>
  </si>
  <si>
    <t>Кривогорницын Виталий Александрович</t>
  </si>
  <si>
    <t>Салагор Александр Сергеевич</t>
  </si>
  <si>
    <t>Гордеев Михаил Дмитриевич</t>
  </si>
  <si>
    <t>лично, Вилючинск</t>
  </si>
  <si>
    <t>Лыжи - спринт 1 собака (0710043811Л) мужчины (от 14 лет)</t>
  </si>
  <si>
    <t>Лыжи - спринт 1 собака (0710043811Л) женщины (от 14 лет)</t>
  </si>
  <si>
    <t>Климова Галина Александровна</t>
  </si>
  <si>
    <t>Орехова Наталья Викторовна</t>
  </si>
  <si>
    <t>КМС</t>
  </si>
  <si>
    <t>Андреева Ирина Геннадьевна</t>
  </si>
  <si>
    <t>Бахур Анна Викторовна</t>
  </si>
  <si>
    <t>лайка Альма</t>
  </si>
  <si>
    <t>норвежский метис Норд</t>
  </si>
  <si>
    <t>норвежский метис Джем</t>
  </si>
  <si>
    <t>норвежский метис Балто</t>
  </si>
  <si>
    <t>евродог Рокси</t>
  </si>
  <si>
    <t>Нарта - спринт 4 собаки (0710023811Л) мужчины, женщины (от 16 лет)</t>
  </si>
  <si>
    <t>Казаков Андрей Александро</t>
  </si>
  <si>
    <t>Гордеев Артем Дмитриевич</t>
  </si>
  <si>
    <t>Даудрих Юлия Юрьевна</t>
  </si>
  <si>
    <t>КЦЕС, Пионерский</t>
  </si>
  <si>
    <t>Кривогорницына Дарья Александровна</t>
  </si>
  <si>
    <t>пит.Камчадал, П-Камчатский</t>
  </si>
  <si>
    <t>Иванов Анатолий Алексеевич</t>
  </si>
  <si>
    <t>Хорошилов Андрей Григорьевич</t>
  </si>
  <si>
    <t>н/м Лучик, Чёра, Ива, Гера</t>
  </si>
  <si>
    <t>н/м Мишель,Усейн, Ивет, Скай</t>
  </si>
  <si>
    <t>а/х Так, Зима, Вега, Фрост</t>
  </si>
  <si>
    <t xml:space="preserve">с/х Дик ,к/х Дамас,н/м Алней,Узон </t>
  </si>
  <si>
    <t>с/х Алиша, Хася,  Курт</t>
  </si>
  <si>
    <t>Язвенко Екатерина Романов</t>
  </si>
  <si>
    <t>Куркина Дарья Ивановна</t>
  </si>
  <si>
    <t>Березань Даниил Сергеевич</t>
  </si>
  <si>
    <t>Березань Милена Сергеевна</t>
  </si>
  <si>
    <t>Ванжуло Алексей Львович</t>
  </si>
  <si>
    <t>Дубовик Илья Александрович</t>
  </si>
  <si>
    <t>Кузьмин Артём Сергеевич</t>
  </si>
  <si>
    <t>с/х Жемчуг, Айна</t>
  </si>
  <si>
    <t>Ласточкин Кирилл Дмитриев ич</t>
  </si>
  <si>
    <t>Куренков Давид Игоревич</t>
  </si>
  <si>
    <t>ездовой метис Старки, Кхалиси</t>
  </si>
  <si>
    <t>с/х Алмаз, Вульф</t>
  </si>
  <si>
    <t>с/х Мишлен, Найт</t>
  </si>
  <si>
    <t>с/х Ноди, Кора</t>
  </si>
  <si>
    <t>е/м Кекс, Джина</t>
  </si>
  <si>
    <t>пит. Эйвэт, Елизовский р-н</t>
  </si>
  <si>
    <t>с/х Каралина, Каллиста</t>
  </si>
  <si>
    <t>с/хАйза, Каярта</t>
  </si>
  <si>
    <t>ОрехTeam,  Вилючинск</t>
  </si>
  <si>
    <t>ОрехTeam,  Елизово</t>
  </si>
  <si>
    <t>с/х Адель, Оника</t>
  </si>
  <si>
    <t>Нарта - спринт 2 собаки (0710013811Я) мужчины, женщины (от 21 года)</t>
  </si>
  <si>
    <t>Нарта - спринт 2 собаки девочки, мальчики (8-11 лет)</t>
  </si>
  <si>
    <t>Нарта - спринт 2 собаки (0710013811Я) юноши, девушки (12-14 лет)</t>
  </si>
  <si>
    <t>Гантимурова Эльвира Денисовна</t>
  </si>
  <si>
    <t>с/х Майя, е/м Каспер</t>
  </si>
  <si>
    <t>Тузов Данила Александрович</t>
  </si>
  <si>
    <t>IIIю</t>
  </si>
  <si>
    <t>самоед Бира, Хана</t>
  </si>
  <si>
    <t>Зервудаки Элени Спиридоновна</t>
  </si>
  <si>
    <t>Кривогорницына Кристина Александровна</t>
  </si>
  <si>
    <t>с/м Фэст, Кахетия, с/х Шаман,Ной</t>
  </si>
  <si>
    <t>н/м Тура, Локи</t>
  </si>
  <si>
    <t>Чайка Владимир Андреевич</t>
  </si>
  <si>
    <t>с/х Рем, Дива</t>
  </si>
  <si>
    <t>метис Румба, Найда</t>
  </si>
  <si>
    <t>Кузьмина Анна Альбионовна</t>
  </si>
  <si>
    <t>Иванов Василий Рудольфович</t>
  </si>
  <si>
    <t>н/м Хаза, Свен</t>
  </si>
  <si>
    <t>Нарта - спринт 2 собаки (0710013811Я) юниоры, юниорки (15-17 лет)</t>
  </si>
  <si>
    <t>с/х Ева, Оскар</t>
  </si>
  <si>
    <t xml:space="preserve">Весёлые старты (для новичков, для спортсменов с молодыми собаками и собаками-ветеранами): </t>
  </si>
  <si>
    <t>лыжи-спринт, нарта-спринт 1-2 собаки, кросс</t>
  </si>
  <si>
    <t>Детские старты (дети до 12 лет): лыжи-спринт, нарта-спринт 1 собака, кросс, аргамак</t>
  </si>
  <si>
    <t>с/х Арвен, самоед Лёва</t>
  </si>
  <si>
    <t>Тузова Дарья Александровна</t>
  </si>
  <si>
    <t>Пискарёв Роман Александрович</t>
  </si>
  <si>
    <t>Орехова Елизавета Ильинична</t>
  </si>
  <si>
    <t>с/х Каралина</t>
  </si>
  <si>
    <t>Язвенко София Романовна</t>
  </si>
  <si>
    <t>с/х Версаль</t>
  </si>
  <si>
    <t>ОрехTeam, Вилючинск</t>
  </si>
  <si>
    <t>Петрунина Екатерина Евгеньевна</t>
  </si>
  <si>
    <t>Чайка Анна Николаевна</t>
  </si>
  <si>
    <t>Ашуйко Евгений Александрович</t>
  </si>
  <si>
    <t>с/х Дана, Асгарда</t>
  </si>
  <si>
    <t>Cогласно правил ВИДА СПОРТА «ЕЗДОВОЙ СПОРТ», утв. приказом Министерства спорта Российской Федерации «30» августа 2018 г. № 752  судьями отмечены  нарушения и сделаны замечания следующим участникам:</t>
  </si>
  <si>
    <t>№ 13 (Иванов Анатолий) – не стартовал.</t>
  </si>
  <si>
    <t>№ 75 (Ванжуло Алексей) – не стартовал.</t>
  </si>
  <si>
    <t>№ 79 (Зервудаки Элени) – не стартовал.</t>
  </si>
  <si>
    <t>№ 31 (Иванов Василий) – не стартовал.</t>
  </si>
  <si>
    <t>№ 98 (Чайка Анна) – не стартовал.</t>
  </si>
  <si>
    <t>№ 68 (Березань Даниил) –  корректировка стартового времени на 3 сек, п. п.11.6.11 правил вида спорта «Ездовой спорт»: Команда стартует на 1-5 секунд.</t>
  </si>
  <si>
    <t>12 часов: +2°C</t>
  </si>
  <si>
    <t>Пасмурно</t>
  </si>
  <si>
    <t>Давление, мм.рт.ст.</t>
  </si>
  <si>
    <t>Трасса: немного поплывшая в связи с потеплением.пересеченная лыжная трасса. Первая часто трасы с набором высоты, вторая част трассы - спуск. Подготовлена бураном. Ширина трассы от 2 до 3 метров. Трасса довольно скоростная, со средним уровнем сложности.                                                                                                                   Разметка: в соответствии с ПРАВИЛАМИ ВИДА СПОРТА «ЕЗДОВОЙ СПОРТ»</t>
  </si>
  <si>
    <t>14 часов: +4°C</t>
  </si>
  <si>
    <t>13 часов: +3°C</t>
  </si>
  <si>
    <t>Штиль</t>
  </si>
  <si>
    <t>Пасмурно, слабые осадки</t>
  </si>
  <si>
    <t>Юго-восточный,                    3 м/с</t>
  </si>
  <si>
    <t xml:space="preserve">Управление культуры, спорта и молодёжной политики Администрации Елизовского муниципального района.                                                                                                                              Региональная общественная организация "Камчатский центр ездового спорта".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</si>
</sst>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"/>
    <numFmt numFmtId="165" formatCode="h:mm:ss.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Border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5" fillId="0" borderId="0" xfId="0" applyFont="1"/>
    <xf numFmtId="0" fontId="11" fillId="0" borderId="0" xfId="0" applyFont="1"/>
    <xf numFmtId="0" fontId="12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left"/>
    </xf>
    <xf numFmtId="49" fontId="18" fillId="0" borderId="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165" fontId="18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/>
    <xf numFmtId="165" fontId="18" fillId="0" borderId="1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6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16" fillId="0" borderId="0" xfId="0" applyFont="1"/>
    <xf numFmtId="0" fontId="15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31" fillId="0" borderId="0" xfId="0" applyFont="1"/>
    <xf numFmtId="0" fontId="15" fillId="0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165" fontId="18" fillId="0" borderId="0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49" fontId="18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5" fillId="5" borderId="0" xfId="0" applyNumberFormat="1" applyFont="1" applyFill="1"/>
    <xf numFmtId="0" fontId="14" fillId="5" borderId="0" xfId="0" applyFont="1" applyFill="1" applyAlignment="1">
      <alignment horizontal="right"/>
    </xf>
    <xf numFmtId="0" fontId="19" fillId="5" borderId="0" xfId="0" applyFont="1" applyFill="1"/>
    <xf numFmtId="14" fontId="30" fillId="5" borderId="6" xfId="0" applyNumberFormat="1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5" borderId="3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10" xfId="0" applyFill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8" xfId="0" applyFont="1" applyBorder="1" applyAlignment="1"/>
    <xf numFmtId="0" fontId="1" fillId="2" borderId="2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14" fontId="13" fillId="0" borderId="6" xfId="0" applyNumberFormat="1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1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14" fontId="17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left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18" fillId="0" borderId="22" xfId="0" applyNumberFormat="1" applyFont="1" applyBorder="1" applyAlignment="1">
      <alignment horizontal="center" vertical="center"/>
    </xf>
    <xf numFmtId="165" fontId="18" fillId="0" borderId="23" xfId="0" applyNumberFormat="1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left" wrapText="1"/>
    </xf>
    <xf numFmtId="164" fontId="8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30" fillId="5" borderId="2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166" fontId="15" fillId="0" borderId="7" xfId="0" applyNumberFormat="1" applyFont="1" applyBorder="1" applyAlignment="1">
      <alignment horizontal="center" vertical="center"/>
    </xf>
    <xf numFmtId="166" fontId="15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6" fontId="15" fillId="0" borderId="12" xfId="0" applyNumberFormat="1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5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wrapText="1"/>
    </xf>
    <xf numFmtId="166" fontId="15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164" fontId="32" fillId="0" borderId="14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30" fillId="5" borderId="6" xfId="0" applyFont="1" applyFill="1" applyBorder="1" applyAlignment="1">
      <alignment horizontal="left" wrapText="1"/>
    </xf>
    <xf numFmtId="0" fontId="30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328378</xdr:colOff>
      <xdr:row>0</xdr:row>
      <xdr:rowOff>66675</xdr:rowOff>
    </xdr:from>
    <xdr:to>
      <xdr:col>12</xdr:col>
      <xdr:colOff>635345</xdr:colOff>
      <xdr:row>1</xdr:row>
      <xdr:rowOff>85725</xdr:rowOff>
    </xdr:to>
    <xdr:pic>
      <xdr:nvPicPr>
        <xdr:cNvPr id="2" name="Рисунок 1" descr="КЦЕС_синий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72228" y="66675"/>
          <a:ext cx="1230893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95251</xdr:rowOff>
    </xdr:from>
    <xdr:to>
      <xdr:col>2</xdr:col>
      <xdr:colOff>185907</xdr:colOff>
      <xdr:row>3</xdr:row>
      <xdr:rowOff>0</xdr:rowOff>
    </xdr:to>
    <xdr:pic>
      <xdr:nvPicPr>
        <xdr:cNvPr id="3" name="Рисунок 2" descr="Елизово_герб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95251"/>
          <a:ext cx="1043156" cy="143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4"/>
  <sheetViews>
    <sheetView tabSelected="1" view="pageBreakPreview" zoomScale="55" zoomScaleSheetLayoutView="55" workbookViewId="0">
      <selection activeCell="L37" sqref="L37"/>
    </sheetView>
  </sheetViews>
  <sheetFormatPr defaultRowHeight="15" x14ac:dyDescent="0.25"/>
  <cols>
    <col min="1" max="1" width="9.140625" customWidth="1"/>
    <col min="2" max="2" width="4.85546875" customWidth="1"/>
    <col min="3" max="3" width="33.85546875" customWidth="1"/>
    <col min="4" max="4" width="11" customWidth="1"/>
    <col min="5" max="5" width="5.7109375" customWidth="1"/>
    <col min="6" max="6" width="29.85546875" customWidth="1"/>
    <col min="7" max="7" width="23.7109375" customWidth="1"/>
    <col min="8" max="8" width="12.42578125" customWidth="1"/>
    <col min="9" max="9" width="11.140625" customWidth="1"/>
    <col min="10" max="10" width="9.5703125" customWidth="1"/>
    <col min="11" max="11" width="6.42578125" style="26" customWidth="1"/>
    <col min="12" max="12" width="7.42578125" customWidth="1"/>
    <col min="13" max="13" width="11.140625" customWidth="1"/>
  </cols>
  <sheetData>
    <row r="1" spans="1:13" ht="66.75" customHeight="1" x14ac:dyDescent="0.3">
      <c r="A1" s="91" t="s">
        <v>25</v>
      </c>
      <c r="B1" s="127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5.25" customHeight="1" x14ac:dyDescent="0.25">
      <c r="A2" s="94" t="s">
        <v>151</v>
      </c>
      <c r="B2" s="128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8.75" x14ac:dyDescent="0.3">
      <c r="A3" s="97" t="s">
        <v>39</v>
      </c>
      <c r="B3" s="129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5.75" x14ac:dyDescent="0.25">
      <c r="A4" s="100" t="s">
        <v>26</v>
      </c>
      <c r="B4" s="13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18.75" x14ac:dyDescent="0.3">
      <c r="A5" s="1"/>
      <c r="B5" s="4"/>
      <c r="C5" s="3"/>
      <c r="D5" s="4"/>
      <c r="E5" s="4"/>
      <c r="F5" s="4"/>
      <c r="G5" s="4"/>
      <c r="H5" s="3"/>
      <c r="I5" s="4"/>
      <c r="J5" s="4"/>
      <c r="K5" s="25"/>
      <c r="L5" s="4"/>
      <c r="M5" s="3"/>
    </row>
    <row r="6" spans="1:13" ht="15.75" customHeight="1" x14ac:dyDescent="0.25">
      <c r="A6" s="15" t="s">
        <v>53</v>
      </c>
      <c r="B6" s="6"/>
      <c r="C6" s="5"/>
      <c r="D6" s="15"/>
      <c r="E6" s="6"/>
      <c r="F6" s="15"/>
      <c r="G6" s="6"/>
      <c r="H6" s="9"/>
      <c r="I6" s="9"/>
      <c r="J6" s="9"/>
      <c r="K6" s="76"/>
      <c r="L6" s="74">
        <v>2600</v>
      </c>
      <c r="M6" s="75" t="s">
        <v>4</v>
      </c>
    </row>
    <row r="7" spans="1:13" ht="19.5" customHeight="1" thickBot="1" x14ac:dyDescent="0.3">
      <c r="A7" s="6"/>
      <c r="B7" s="6"/>
      <c r="C7" s="5"/>
      <c r="D7" s="15"/>
      <c r="E7" s="6"/>
      <c r="F7" s="5"/>
      <c r="G7" s="5"/>
      <c r="H7" s="6"/>
      <c r="I7" s="6"/>
      <c r="J7" s="6"/>
      <c r="K7" s="76"/>
      <c r="L7" s="74">
        <v>55</v>
      </c>
      <c r="M7" s="75" t="s">
        <v>4</v>
      </c>
    </row>
    <row r="8" spans="1:13" ht="15" customHeight="1" x14ac:dyDescent="0.25">
      <c r="A8" s="85" t="s">
        <v>2</v>
      </c>
      <c r="B8" s="89" t="s">
        <v>32</v>
      </c>
      <c r="C8" s="87" t="s">
        <v>38</v>
      </c>
      <c r="D8" s="89" t="s">
        <v>33</v>
      </c>
      <c r="E8" s="89" t="s">
        <v>34</v>
      </c>
      <c r="F8" s="87" t="s">
        <v>16</v>
      </c>
      <c r="G8" s="116" t="s">
        <v>35</v>
      </c>
      <c r="H8" s="139" t="s">
        <v>19</v>
      </c>
      <c r="I8" s="87"/>
      <c r="J8" s="103"/>
      <c r="K8" s="107" t="s">
        <v>0</v>
      </c>
      <c r="L8" s="110" t="s">
        <v>8</v>
      </c>
      <c r="M8" s="105" t="s">
        <v>1</v>
      </c>
    </row>
    <row r="9" spans="1:13" ht="15" customHeight="1" x14ac:dyDescent="0.25">
      <c r="A9" s="86"/>
      <c r="B9" s="90"/>
      <c r="C9" s="88"/>
      <c r="D9" s="90"/>
      <c r="E9" s="132"/>
      <c r="F9" s="88"/>
      <c r="G9" s="117"/>
      <c r="H9" s="140"/>
      <c r="I9" s="114"/>
      <c r="J9" s="115"/>
      <c r="K9" s="108"/>
      <c r="L9" s="111"/>
      <c r="M9" s="106"/>
    </row>
    <row r="10" spans="1:13" ht="25.5" x14ac:dyDescent="0.25">
      <c r="A10" s="86"/>
      <c r="B10" s="90"/>
      <c r="C10" s="88"/>
      <c r="D10" s="90"/>
      <c r="E10" s="132"/>
      <c r="F10" s="88"/>
      <c r="G10" s="117"/>
      <c r="H10" s="131" t="s">
        <v>18</v>
      </c>
      <c r="I10" s="61" t="s">
        <v>17</v>
      </c>
      <c r="J10" s="62" t="s">
        <v>3</v>
      </c>
      <c r="K10" s="109"/>
      <c r="L10" s="112"/>
      <c r="M10" s="106"/>
    </row>
    <row r="11" spans="1:13" s="40" customFormat="1" ht="15" customHeight="1" x14ac:dyDescent="0.25">
      <c r="A11" s="41">
        <v>1</v>
      </c>
      <c r="B11" s="42">
        <v>53</v>
      </c>
      <c r="C11" s="37" t="s">
        <v>36</v>
      </c>
      <c r="D11" s="133">
        <v>25134</v>
      </c>
      <c r="E11" s="84" t="s">
        <v>6</v>
      </c>
      <c r="F11" s="134" t="s">
        <v>37</v>
      </c>
      <c r="G11" s="135" t="s">
        <v>10</v>
      </c>
      <c r="H11" s="141">
        <v>4.7719907407407407E-3</v>
      </c>
      <c r="I11" s="28">
        <f t="shared" ref="I11:I16" si="0">H11-$H$11</f>
        <v>0</v>
      </c>
      <c r="J11" s="149">
        <f t="shared" ref="J11:J16" si="1">$L$6/(H11*24000)</f>
        <v>22.70191608052389</v>
      </c>
      <c r="K11" s="136">
        <v>1</v>
      </c>
      <c r="L11" s="21" t="s">
        <v>9</v>
      </c>
      <c r="M11" s="22"/>
    </row>
    <row r="12" spans="1:13" s="40" customFormat="1" ht="15" customHeight="1" x14ac:dyDescent="0.25">
      <c r="A12" s="41">
        <v>2</v>
      </c>
      <c r="B12" s="42">
        <v>52</v>
      </c>
      <c r="C12" s="37" t="s">
        <v>50</v>
      </c>
      <c r="D12" s="133">
        <v>38963</v>
      </c>
      <c r="E12" s="43"/>
      <c r="F12" s="134" t="s">
        <v>45</v>
      </c>
      <c r="G12" s="135" t="s">
        <v>10</v>
      </c>
      <c r="H12" s="141">
        <v>5.9673611111111108E-3</v>
      </c>
      <c r="I12" s="28">
        <f t="shared" si="0"/>
        <v>1.1953703703703701E-3</v>
      </c>
      <c r="J12" s="149">
        <f t="shared" si="1"/>
        <v>18.154311649016641</v>
      </c>
      <c r="K12" s="136">
        <v>2</v>
      </c>
      <c r="L12" s="21"/>
      <c r="M12" s="22"/>
    </row>
    <row r="13" spans="1:13" ht="15" customHeight="1" x14ac:dyDescent="0.25">
      <c r="A13" s="41">
        <v>3</v>
      </c>
      <c r="B13" s="42">
        <v>54</v>
      </c>
      <c r="C13" s="37" t="s">
        <v>49</v>
      </c>
      <c r="D13" s="133">
        <v>38244</v>
      </c>
      <c r="E13" s="84" t="s">
        <v>6</v>
      </c>
      <c r="F13" s="134" t="s">
        <v>48</v>
      </c>
      <c r="G13" s="135" t="s">
        <v>69</v>
      </c>
      <c r="H13" s="141">
        <v>6.2962962962962964E-3</v>
      </c>
      <c r="I13" s="28">
        <f t="shared" si="0"/>
        <v>1.5243055555555557E-3</v>
      </c>
      <c r="J13" s="149">
        <f t="shared" si="1"/>
        <v>17.205882352941178</v>
      </c>
      <c r="K13" s="136">
        <v>3</v>
      </c>
      <c r="L13" s="21" t="s">
        <v>9</v>
      </c>
      <c r="M13" s="20"/>
    </row>
    <row r="14" spans="1:13" s="40" customFormat="1" ht="15" customHeight="1" x14ac:dyDescent="0.25">
      <c r="A14" s="41">
        <v>4</v>
      </c>
      <c r="B14" s="42">
        <v>51</v>
      </c>
      <c r="C14" s="37" t="s">
        <v>41</v>
      </c>
      <c r="D14" s="133">
        <v>15395</v>
      </c>
      <c r="E14" s="84" t="s">
        <v>6</v>
      </c>
      <c r="F14" s="134" t="s">
        <v>42</v>
      </c>
      <c r="G14" s="22" t="s">
        <v>43</v>
      </c>
      <c r="H14" s="141">
        <v>6.9098379629629622E-3</v>
      </c>
      <c r="I14" s="28">
        <f t="shared" si="0"/>
        <v>2.1378472222222215E-3</v>
      </c>
      <c r="J14" s="149">
        <f t="shared" si="1"/>
        <v>15.678129344567095</v>
      </c>
      <c r="K14" s="136">
        <v>4</v>
      </c>
      <c r="L14" s="21"/>
      <c r="M14" s="22"/>
    </row>
    <row r="15" spans="1:13" s="40" customFormat="1" ht="15" customHeight="1" x14ac:dyDescent="0.25">
      <c r="A15" s="41">
        <v>5</v>
      </c>
      <c r="B15" s="42">
        <v>55</v>
      </c>
      <c r="C15" s="37" t="s">
        <v>51</v>
      </c>
      <c r="D15" s="133">
        <v>37061</v>
      </c>
      <c r="E15" s="43"/>
      <c r="F15" s="134" t="s">
        <v>46</v>
      </c>
      <c r="G15" s="135" t="s">
        <v>52</v>
      </c>
      <c r="H15" s="141">
        <v>7.1684027777777779E-3</v>
      </c>
      <c r="I15" s="28">
        <f t="shared" si="0"/>
        <v>2.3964120370370372E-3</v>
      </c>
      <c r="J15" s="149">
        <f t="shared" si="1"/>
        <v>15.112618067328652</v>
      </c>
      <c r="K15" s="136">
        <v>5</v>
      </c>
      <c r="L15" s="21"/>
      <c r="M15" s="22"/>
    </row>
    <row r="16" spans="1:13" s="58" customFormat="1" ht="13.5" thickBot="1" x14ac:dyDescent="0.25">
      <c r="A16" s="54">
        <v>6</v>
      </c>
      <c r="B16" s="39">
        <v>56</v>
      </c>
      <c r="C16" s="17" t="s">
        <v>40</v>
      </c>
      <c r="D16" s="137">
        <v>31283</v>
      </c>
      <c r="E16" s="57"/>
      <c r="F16" s="138" t="s">
        <v>47</v>
      </c>
      <c r="G16" s="146" t="s">
        <v>44</v>
      </c>
      <c r="H16" s="142">
        <v>8.2583333333333328E-3</v>
      </c>
      <c r="I16" s="29">
        <f t="shared" si="0"/>
        <v>3.4863425925925921E-3</v>
      </c>
      <c r="J16" s="150">
        <f t="shared" si="1"/>
        <v>13.118062563067609</v>
      </c>
      <c r="K16" s="66">
        <v>6</v>
      </c>
      <c r="L16" s="59"/>
      <c r="M16" s="60"/>
    </row>
    <row r="17" spans="1:13" s="58" customFormat="1" ht="12.75" x14ac:dyDescent="0.2">
      <c r="A17" s="67"/>
      <c r="B17" s="69"/>
      <c r="C17" s="12"/>
      <c r="D17" s="13"/>
      <c r="E17" s="70"/>
      <c r="F17" s="68"/>
      <c r="G17" s="13"/>
      <c r="H17" s="56"/>
      <c r="I17" s="71"/>
      <c r="J17" s="72"/>
      <c r="K17" s="73"/>
      <c r="L17" s="68"/>
      <c r="M17" s="68"/>
    </row>
    <row r="18" spans="1:13" ht="15.75" customHeight="1" x14ac:dyDescent="0.25">
      <c r="A18" s="15" t="s">
        <v>54</v>
      </c>
      <c r="B18" s="6"/>
      <c r="C18" s="5"/>
      <c r="D18" s="15"/>
      <c r="E18" s="6"/>
      <c r="F18" s="15"/>
      <c r="G18" s="6"/>
      <c r="H18" s="9"/>
      <c r="I18" s="9"/>
      <c r="J18" s="9"/>
      <c r="K18" s="76"/>
      <c r="L18" s="74">
        <v>2600</v>
      </c>
      <c r="M18" s="75" t="s">
        <v>4</v>
      </c>
    </row>
    <row r="19" spans="1:13" ht="19.5" customHeight="1" thickBot="1" x14ac:dyDescent="0.3">
      <c r="A19" s="6"/>
      <c r="B19" s="6"/>
      <c r="C19" s="5"/>
      <c r="D19" s="15"/>
      <c r="E19" s="6"/>
      <c r="F19" s="5"/>
      <c r="G19" s="5"/>
      <c r="H19" s="6"/>
      <c r="I19" s="6"/>
      <c r="J19" s="6"/>
      <c r="K19" s="76"/>
      <c r="L19" s="74">
        <v>55</v>
      </c>
      <c r="M19" s="75" t="s">
        <v>4</v>
      </c>
    </row>
    <row r="20" spans="1:13" ht="15" customHeight="1" x14ac:dyDescent="0.25">
      <c r="A20" s="85" t="s">
        <v>2</v>
      </c>
      <c r="B20" s="89" t="s">
        <v>32</v>
      </c>
      <c r="C20" s="87" t="s">
        <v>38</v>
      </c>
      <c r="D20" s="89" t="s">
        <v>33</v>
      </c>
      <c r="E20" s="89" t="s">
        <v>34</v>
      </c>
      <c r="F20" s="87" t="s">
        <v>16</v>
      </c>
      <c r="G20" s="116" t="s">
        <v>35</v>
      </c>
      <c r="H20" s="85" t="s">
        <v>19</v>
      </c>
      <c r="I20" s="87"/>
      <c r="J20" s="116"/>
      <c r="K20" s="107" t="s">
        <v>0</v>
      </c>
      <c r="L20" s="110" t="s">
        <v>8</v>
      </c>
      <c r="M20" s="105" t="s">
        <v>1</v>
      </c>
    </row>
    <row r="21" spans="1:13" ht="15" customHeight="1" x14ac:dyDescent="0.25">
      <c r="A21" s="86"/>
      <c r="B21" s="90"/>
      <c r="C21" s="88"/>
      <c r="D21" s="90"/>
      <c r="E21" s="132"/>
      <c r="F21" s="88"/>
      <c r="G21" s="117"/>
      <c r="H21" s="113"/>
      <c r="I21" s="114"/>
      <c r="J21" s="151"/>
      <c r="K21" s="108"/>
      <c r="L21" s="111"/>
      <c r="M21" s="106"/>
    </row>
    <row r="22" spans="1:13" ht="25.5" x14ac:dyDescent="0.25">
      <c r="A22" s="86"/>
      <c r="B22" s="90"/>
      <c r="C22" s="88"/>
      <c r="D22" s="90"/>
      <c r="E22" s="132"/>
      <c r="F22" s="88"/>
      <c r="G22" s="117"/>
      <c r="H22" s="82" t="s">
        <v>18</v>
      </c>
      <c r="I22" s="80" t="s">
        <v>17</v>
      </c>
      <c r="J22" s="79" t="s">
        <v>3</v>
      </c>
      <c r="K22" s="109"/>
      <c r="L22" s="112"/>
      <c r="M22" s="106"/>
    </row>
    <row r="23" spans="1:13" s="40" customFormat="1" ht="15" customHeight="1" x14ac:dyDescent="0.25">
      <c r="A23" s="41">
        <v>1</v>
      </c>
      <c r="B23" s="42">
        <v>57</v>
      </c>
      <c r="C23" s="37" t="s">
        <v>55</v>
      </c>
      <c r="D23" s="133">
        <v>31867</v>
      </c>
      <c r="E23" s="81" t="s">
        <v>6</v>
      </c>
      <c r="F23" s="134" t="s">
        <v>62</v>
      </c>
      <c r="G23" s="135" t="s">
        <v>10</v>
      </c>
      <c r="H23" s="27">
        <v>4.2013888888888891E-3</v>
      </c>
      <c r="I23" s="28">
        <f>H23-$H$23</f>
        <v>0</v>
      </c>
      <c r="J23" s="152">
        <f t="shared" ref="J23:J27" si="2">$L$6/(H23*24000)</f>
        <v>25.785123966942145</v>
      </c>
      <c r="K23" s="136">
        <v>1</v>
      </c>
      <c r="L23" s="21" t="s">
        <v>6</v>
      </c>
      <c r="M23" s="22"/>
    </row>
    <row r="24" spans="1:13" s="40" customFormat="1" ht="15" customHeight="1" x14ac:dyDescent="0.25">
      <c r="A24" s="41">
        <v>2</v>
      </c>
      <c r="B24" s="42">
        <v>61</v>
      </c>
      <c r="C24" s="37" t="s">
        <v>56</v>
      </c>
      <c r="D24" s="133">
        <v>31353</v>
      </c>
      <c r="E24" s="81" t="s">
        <v>57</v>
      </c>
      <c r="F24" s="134" t="s">
        <v>64</v>
      </c>
      <c r="G24" s="135" t="s">
        <v>98</v>
      </c>
      <c r="H24" s="27">
        <v>4.216435185185185E-3</v>
      </c>
      <c r="I24" s="28">
        <f t="shared" ref="I24:I27" si="3">H24-$H$23</f>
        <v>1.5046296296295988E-5</v>
      </c>
      <c r="J24" s="152">
        <f t="shared" si="2"/>
        <v>25.693110074114742</v>
      </c>
      <c r="K24" s="136">
        <v>2</v>
      </c>
      <c r="L24" s="21" t="s">
        <v>6</v>
      </c>
      <c r="M24" s="22"/>
    </row>
    <row r="25" spans="1:13" ht="15" customHeight="1" x14ac:dyDescent="0.25">
      <c r="A25" s="41">
        <v>3</v>
      </c>
      <c r="B25" s="42">
        <v>59</v>
      </c>
      <c r="C25" s="16" t="s">
        <v>58</v>
      </c>
      <c r="D25" s="133">
        <v>24196</v>
      </c>
      <c r="E25" s="81" t="s">
        <v>7</v>
      </c>
      <c r="F25" s="144" t="s">
        <v>63</v>
      </c>
      <c r="G25" s="135" t="s">
        <v>10</v>
      </c>
      <c r="H25" s="27">
        <v>4.3173611111111112E-3</v>
      </c>
      <c r="I25" s="28">
        <f t="shared" si="3"/>
        <v>1.1597222222222217E-4</v>
      </c>
      <c r="J25" s="152">
        <f t="shared" si="2"/>
        <v>25.092488338426893</v>
      </c>
      <c r="K25" s="136">
        <v>3</v>
      </c>
      <c r="L25" s="21" t="s">
        <v>6</v>
      </c>
      <c r="M25" s="20"/>
    </row>
    <row r="26" spans="1:13" s="40" customFormat="1" ht="15" customHeight="1" x14ac:dyDescent="0.25">
      <c r="A26" s="41">
        <v>4</v>
      </c>
      <c r="B26" s="42">
        <v>60</v>
      </c>
      <c r="C26" s="37" t="s">
        <v>59</v>
      </c>
      <c r="D26" s="133">
        <v>26660</v>
      </c>
      <c r="E26" s="81"/>
      <c r="F26" s="134" t="s">
        <v>60</v>
      </c>
      <c r="G26" s="135" t="s">
        <v>10</v>
      </c>
      <c r="H26" s="27">
        <v>7.257060185185185E-3</v>
      </c>
      <c r="I26" s="28">
        <f t="shared" si="3"/>
        <v>3.0556712962962959E-3</v>
      </c>
      <c r="J26" s="152">
        <f t="shared" si="2"/>
        <v>14.927991579081672</v>
      </c>
      <c r="K26" s="136">
        <v>4</v>
      </c>
      <c r="L26" s="21"/>
      <c r="M26" s="22"/>
    </row>
    <row r="27" spans="1:13" s="58" customFormat="1" ht="13.5" thickBot="1" x14ac:dyDescent="0.25">
      <c r="A27" s="54">
        <v>5</v>
      </c>
      <c r="B27" s="39">
        <v>58</v>
      </c>
      <c r="C27" s="17" t="s">
        <v>23</v>
      </c>
      <c r="D27" s="137">
        <v>31283</v>
      </c>
      <c r="E27" s="57"/>
      <c r="F27" s="138" t="s">
        <v>61</v>
      </c>
      <c r="G27" s="146" t="s">
        <v>44</v>
      </c>
      <c r="H27" s="23">
        <v>1.0984027777777778E-2</v>
      </c>
      <c r="I27" s="29">
        <f t="shared" si="3"/>
        <v>6.7826388888888893E-3</v>
      </c>
      <c r="J27" s="153">
        <f t="shared" si="2"/>
        <v>9.8628058418157671</v>
      </c>
      <c r="K27" s="66">
        <v>5</v>
      </c>
      <c r="L27" s="59"/>
      <c r="M27" s="60"/>
    </row>
    <row r="28" spans="1:13" ht="9.75" customHeight="1" x14ac:dyDescent="0.25">
      <c r="A28" s="10"/>
      <c r="B28" s="11"/>
      <c r="C28" s="12"/>
      <c r="D28" s="13"/>
      <c r="E28" s="30"/>
      <c r="F28" s="19"/>
      <c r="G28" s="31"/>
      <c r="H28" s="32"/>
      <c r="I28" s="33"/>
      <c r="J28" s="14"/>
      <c r="K28" s="35"/>
      <c r="L28" s="34"/>
      <c r="M28" s="34"/>
    </row>
    <row r="29" spans="1:13" ht="15.75" customHeight="1" x14ac:dyDescent="0.25">
      <c r="A29" s="15" t="s">
        <v>65</v>
      </c>
      <c r="B29" s="6"/>
      <c r="C29" s="5"/>
      <c r="D29" s="15"/>
      <c r="E29" s="6"/>
      <c r="F29" s="15"/>
      <c r="G29" s="6"/>
      <c r="H29" s="9"/>
      <c r="I29" s="9"/>
      <c r="J29" s="9"/>
      <c r="K29" s="76"/>
      <c r="L29" s="74">
        <v>2600</v>
      </c>
      <c r="M29" s="75" t="s">
        <v>4</v>
      </c>
    </row>
    <row r="30" spans="1:13" ht="19.5" customHeight="1" thickBot="1" x14ac:dyDescent="0.3">
      <c r="A30" s="6"/>
      <c r="B30" s="6"/>
      <c r="C30" s="5"/>
      <c r="D30" s="15"/>
      <c r="E30" s="6"/>
      <c r="F30" s="5"/>
      <c r="G30" s="5"/>
      <c r="H30" s="6"/>
      <c r="I30" s="6"/>
      <c r="J30" s="6"/>
      <c r="K30" s="76"/>
      <c r="L30" s="74">
        <v>55</v>
      </c>
      <c r="M30" s="75" t="s">
        <v>4</v>
      </c>
    </row>
    <row r="31" spans="1:13" ht="15" customHeight="1" x14ac:dyDescent="0.25">
      <c r="A31" s="85" t="s">
        <v>2</v>
      </c>
      <c r="B31" s="89" t="s">
        <v>32</v>
      </c>
      <c r="C31" s="87" t="s">
        <v>38</v>
      </c>
      <c r="D31" s="89" t="s">
        <v>33</v>
      </c>
      <c r="E31" s="89" t="s">
        <v>34</v>
      </c>
      <c r="F31" s="87" t="s">
        <v>16</v>
      </c>
      <c r="G31" s="116" t="s">
        <v>35</v>
      </c>
      <c r="H31" s="85" t="s">
        <v>19</v>
      </c>
      <c r="I31" s="87"/>
      <c r="J31" s="87"/>
      <c r="K31" s="119" t="s">
        <v>0</v>
      </c>
      <c r="L31" s="110" t="s">
        <v>8</v>
      </c>
      <c r="M31" s="105" t="s">
        <v>1</v>
      </c>
    </row>
    <row r="32" spans="1:13" ht="15" customHeight="1" x14ac:dyDescent="0.25">
      <c r="A32" s="86"/>
      <c r="B32" s="90"/>
      <c r="C32" s="88"/>
      <c r="D32" s="90"/>
      <c r="E32" s="132"/>
      <c r="F32" s="88"/>
      <c r="G32" s="117"/>
      <c r="H32" s="113"/>
      <c r="I32" s="114"/>
      <c r="J32" s="114"/>
      <c r="K32" s="120"/>
      <c r="L32" s="111"/>
      <c r="M32" s="106"/>
    </row>
    <row r="33" spans="1:13" ht="25.5" x14ac:dyDescent="0.25">
      <c r="A33" s="86"/>
      <c r="B33" s="90"/>
      <c r="C33" s="88"/>
      <c r="D33" s="90"/>
      <c r="E33" s="132"/>
      <c r="F33" s="88"/>
      <c r="G33" s="117"/>
      <c r="H33" s="82" t="s">
        <v>18</v>
      </c>
      <c r="I33" s="80" t="s">
        <v>17</v>
      </c>
      <c r="J33" s="80" t="s">
        <v>3</v>
      </c>
      <c r="K33" s="121"/>
      <c r="L33" s="112"/>
      <c r="M33" s="106"/>
    </row>
    <row r="34" spans="1:13" s="40" customFormat="1" ht="15" customHeight="1" x14ac:dyDescent="0.25">
      <c r="A34" s="41">
        <v>1</v>
      </c>
      <c r="B34" s="42">
        <v>84</v>
      </c>
      <c r="C34" s="37" t="s">
        <v>70</v>
      </c>
      <c r="D34" s="133">
        <v>36665</v>
      </c>
      <c r="E34" s="81" t="s">
        <v>22</v>
      </c>
      <c r="F34" s="134" t="s">
        <v>75</v>
      </c>
      <c r="G34" s="135" t="s">
        <v>69</v>
      </c>
      <c r="H34" s="27">
        <v>4.0513888888888882E-3</v>
      </c>
      <c r="I34" s="28">
        <f>H34-$H$34</f>
        <v>0</v>
      </c>
      <c r="J34" s="155">
        <f t="shared" ref="J34:J37" si="4">$L$6/(H34*24000)</f>
        <v>26.739801165581081</v>
      </c>
      <c r="K34" s="156">
        <v>1</v>
      </c>
      <c r="L34" s="21" t="s">
        <v>9</v>
      </c>
      <c r="M34" s="22"/>
    </row>
    <row r="35" spans="1:13" s="40" customFormat="1" ht="15" customHeight="1" x14ac:dyDescent="0.25">
      <c r="A35" s="41">
        <v>2</v>
      </c>
      <c r="B35" s="42">
        <v>66</v>
      </c>
      <c r="C35" s="37" t="s">
        <v>73</v>
      </c>
      <c r="D35" s="133">
        <v>26351</v>
      </c>
      <c r="E35" s="81" t="s">
        <v>57</v>
      </c>
      <c r="F35" s="134" t="s">
        <v>74</v>
      </c>
      <c r="G35" s="135" t="s">
        <v>10</v>
      </c>
      <c r="H35" s="27">
        <v>4.8055555555555551E-3</v>
      </c>
      <c r="I35" s="28">
        <f t="shared" ref="I35:I38" si="5">H35-$H$34</f>
        <v>7.5416666666666687E-4</v>
      </c>
      <c r="J35" s="155">
        <f t="shared" si="4"/>
        <v>22.543352601156069</v>
      </c>
      <c r="K35" s="156">
        <v>2</v>
      </c>
      <c r="L35" s="21" t="s">
        <v>9</v>
      </c>
      <c r="M35" s="22"/>
    </row>
    <row r="36" spans="1:13" ht="15" customHeight="1" x14ac:dyDescent="0.25">
      <c r="A36" s="41">
        <v>3</v>
      </c>
      <c r="B36" s="42">
        <v>67</v>
      </c>
      <c r="C36" s="16" t="s">
        <v>66</v>
      </c>
      <c r="D36" s="133">
        <v>36008</v>
      </c>
      <c r="E36" s="81" t="s">
        <v>22</v>
      </c>
      <c r="F36" s="144" t="s">
        <v>76</v>
      </c>
      <c r="G36" s="135" t="s">
        <v>5</v>
      </c>
      <c r="H36" s="27">
        <v>5.6967592592592591E-3</v>
      </c>
      <c r="I36" s="28">
        <f t="shared" si="5"/>
        <v>1.6453703703703708E-3</v>
      </c>
      <c r="J36" s="155">
        <f t="shared" si="4"/>
        <v>19.016659894351889</v>
      </c>
      <c r="K36" s="156">
        <v>3</v>
      </c>
      <c r="L36" s="21" t="s">
        <v>9</v>
      </c>
      <c r="M36" s="20"/>
    </row>
    <row r="37" spans="1:13" s="40" customFormat="1" ht="15" customHeight="1" x14ac:dyDescent="0.25">
      <c r="A37" s="41">
        <v>4</v>
      </c>
      <c r="B37" s="42">
        <v>62</v>
      </c>
      <c r="C37" s="37" t="s">
        <v>67</v>
      </c>
      <c r="D37" s="133">
        <v>34268</v>
      </c>
      <c r="E37" s="81" t="s">
        <v>57</v>
      </c>
      <c r="F37" s="134" t="s">
        <v>77</v>
      </c>
      <c r="G37" s="135" t="s">
        <v>10</v>
      </c>
      <c r="H37" s="27">
        <v>7.4942129629629629E-3</v>
      </c>
      <c r="I37" s="28">
        <f t="shared" si="5"/>
        <v>3.4428240740740747E-3</v>
      </c>
      <c r="J37" s="155">
        <f t="shared" si="4"/>
        <v>14.455598455598455</v>
      </c>
      <c r="K37" s="156">
        <v>4</v>
      </c>
      <c r="L37" s="21"/>
      <c r="M37" s="22"/>
    </row>
    <row r="38" spans="1:13" s="58" customFormat="1" ht="12.75" x14ac:dyDescent="0.2">
      <c r="A38" s="154">
        <v>5</v>
      </c>
      <c r="B38" s="42">
        <v>64</v>
      </c>
      <c r="C38" s="16" t="s">
        <v>68</v>
      </c>
      <c r="D38" s="133">
        <v>28305</v>
      </c>
      <c r="E38" s="81"/>
      <c r="F38" s="134" t="s">
        <v>78</v>
      </c>
      <c r="G38" s="135" t="s">
        <v>71</v>
      </c>
      <c r="H38" s="27">
        <v>9.8439814814814813E-3</v>
      </c>
      <c r="I38" s="28">
        <f t="shared" si="5"/>
        <v>5.7925925925925931E-3</v>
      </c>
      <c r="J38" s="155">
        <f t="shared" ref="J38" si="6">$L$6/(H38*24000)</f>
        <v>11.005032215585759</v>
      </c>
      <c r="K38" s="157">
        <v>5</v>
      </c>
      <c r="L38" s="145"/>
      <c r="M38" s="158"/>
    </row>
    <row r="39" spans="1:13" s="58" customFormat="1" ht="15.75" customHeight="1" thickBot="1" x14ac:dyDescent="0.25">
      <c r="A39" s="54">
        <v>6</v>
      </c>
      <c r="B39" s="39">
        <v>13</v>
      </c>
      <c r="C39" s="17" t="s">
        <v>72</v>
      </c>
      <c r="D39" s="137">
        <v>25411</v>
      </c>
      <c r="E39" s="18" t="s">
        <v>9</v>
      </c>
      <c r="F39" s="138" t="s">
        <v>110</v>
      </c>
      <c r="G39" s="146" t="s">
        <v>27</v>
      </c>
      <c r="H39" s="23" t="s">
        <v>31</v>
      </c>
      <c r="I39" s="29"/>
      <c r="J39" s="159"/>
      <c r="K39" s="160"/>
      <c r="L39" s="59"/>
      <c r="M39" s="60"/>
    </row>
    <row r="40" spans="1:13" s="36" customFormat="1" ht="15" customHeight="1" x14ac:dyDescent="0.25">
      <c r="A40" s="44"/>
      <c r="B40" s="48"/>
      <c r="C40" s="45"/>
      <c r="D40" s="46"/>
      <c r="E40" s="49"/>
      <c r="F40" s="47"/>
      <c r="G40" s="50"/>
      <c r="H40" s="51"/>
      <c r="I40" s="52"/>
      <c r="J40" s="51"/>
      <c r="K40" s="9"/>
      <c r="L40" s="9"/>
      <c r="M40" s="9"/>
    </row>
    <row r="41" spans="1:13" ht="15.75" customHeight="1" x14ac:dyDescent="0.25">
      <c r="A41" s="15" t="s">
        <v>101</v>
      </c>
      <c r="B41" s="6"/>
      <c r="C41" s="5"/>
      <c r="D41" s="15"/>
      <c r="E41" s="6"/>
      <c r="F41" s="15"/>
      <c r="G41" s="6"/>
      <c r="H41" s="9"/>
      <c r="I41" s="9"/>
      <c r="J41" s="9"/>
      <c r="K41" s="76"/>
      <c r="L41" s="74">
        <v>2600</v>
      </c>
      <c r="M41" s="75" t="s">
        <v>4</v>
      </c>
    </row>
    <row r="42" spans="1:13" ht="19.5" customHeight="1" thickBot="1" x14ac:dyDescent="0.3">
      <c r="A42" s="6"/>
      <c r="B42" s="6"/>
      <c r="C42" s="5"/>
      <c r="D42" s="15"/>
      <c r="E42" s="6"/>
      <c r="F42" s="5"/>
      <c r="G42" s="5"/>
      <c r="H42" s="6"/>
      <c r="I42" s="6"/>
      <c r="J42" s="6"/>
      <c r="K42" s="76"/>
      <c r="L42" s="74">
        <v>55</v>
      </c>
      <c r="M42" s="75" t="s">
        <v>4</v>
      </c>
    </row>
    <row r="43" spans="1:13" ht="15" customHeight="1" x14ac:dyDescent="0.25">
      <c r="A43" s="85" t="s">
        <v>2</v>
      </c>
      <c r="B43" s="89" t="s">
        <v>32</v>
      </c>
      <c r="C43" s="87" t="s">
        <v>38</v>
      </c>
      <c r="D43" s="89" t="s">
        <v>33</v>
      </c>
      <c r="E43" s="89" t="s">
        <v>34</v>
      </c>
      <c r="F43" s="87" t="s">
        <v>16</v>
      </c>
      <c r="G43" s="103" t="s">
        <v>35</v>
      </c>
      <c r="H43" s="85" t="s">
        <v>19</v>
      </c>
      <c r="I43" s="87"/>
      <c r="J43" s="87"/>
      <c r="K43" s="119" t="s">
        <v>0</v>
      </c>
      <c r="L43" s="110"/>
      <c r="M43" s="105" t="s">
        <v>1</v>
      </c>
    </row>
    <row r="44" spans="1:13" ht="15" customHeight="1" x14ac:dyDescent="0.25">
      <c r="A44" s="86"/>
      <c r="B44" s="90"/>
      <c r="C44" s="88"/>
      <c r="D44" s="90"/>
      <c r="E44" s="132"/>
      <c r="F44" s="88"/>
      <c r="G44" s="104"/>
      <c r="H44" s="113"/>
      <c r="I44" s="114"/>
      <c r="J44" s="114"/>
      <c r="K44" s="120"/>
      <c r="L44" s="111"/>
      <c r="M44" s="106"/>
    </row>
    <row r="45" spans="1:13" ht="25.5" x14ac:dyDescent="0.25">
      <c r="A45" s="86"/>
      <c r="B45" s="90"/>
      <c r="C45" s="88"/>
      <c r="D45" s="90"/>
      <c r="E45" s="132"/>
      <c r="F45" s="88"/>
      <c r="G45" s="104"/>
      <c r="H45" s="82" t="s">
        <v>18</v>
      </c>
      <c r="I45" s="80" t="s">
        <v>17</v>
      </c>
      <c r="J45" s="80" t="s">
        <v>3</v>
      </c>
      <c r="K45" s="121"/>
      <c r="L45" s="112"/>
      <c r="M45" s="106"/>
    </row>
    <row r="46" spans="1:13" s="40" customFormat="1" ht="15" customHeight="1" x14ac:dyDescent="0.25">
      <c r="A46" s="41">
        <v>1</v>
      </c>
      <c r="B46" s="42">
        <v>68</v>
      </c>
      <c r="C46" s="37" t="s">
        <v>81</v>
      </c>
      <c r="D46" s="133">
        <v>39234</v>
      </c>
      <c r="E46" s="81"/>
      <c r="F46" s="134" t="s">
        <v>89</v>
      </c>
      <c r="G46" s="135" t="s">
        <v>98</v>
      </c>
      <c r="H46" s="27">
        <v>4.6013888888888892E-3</v>
      </c>
      <c r="I46" s="28">
        <f>H46-$H$46</f>
        <v>0</v>
      </c>
      <c r="J46" s="155">
        <f t="shared" ref="J46" si="7">$L$6/(H46*24000)</f>
        <v>23.543616057953514</v>
      </c>
      <c r="K46" s="156">
        <v>1</v>
      </c>
      <c r="L46" s="21"/>
      <c r="M46" s="22"/>
    </row>
    <row r="47" spans="1:13" s="40" customFormat="1" ht="15" customHeight="1" x14ac:dyDescent="0.25">
      <c r="A47" s="41">
        <v>2</v>
      </c>
      <c r="B47" s="42">
        <v>72</v>
      </c>
      <c r="C47" s="37" t="s">
        <v>88</v>
      </c>
      <c r="D47" s="133">
        <v>40416</v>
      </c>
      <c r="E47" s="81"/>
      <c r="F47" s="134" t="s">
        <v>90</v>
      </c>
      <c r="G47" s="135" t="s">
        <v>44</v>
      </c>
      <c r="H47" s="27">
        <v>6.472222222222223E-3</v>
      </c>
      <c r="I47" s="28">
        <f t="shared" ref="I47:I53" si="8">H47-$H$46</f>
        <v>1.8708333333333337E-3</v>
      </c>
      <c r="J47" s="155">
        <f t="shared" ref="J47:J53" si="9">$L$6/(H47*24000)</f>
        <v>16.738197424892704</v>
      </c>
      <c r="K47" s="156">
        <v>2</v>
      </c>
      <c r="L47" s="21"/>
      <c r="M47" s="22"/>
    </row>
    <row r="48" spans="1:13" s="40" customFormat="1" ht="15" customHeight="1" x14ac:dyDescent="0.25">
      <c r="A48" s="41">
        <v>3</v>
      </c>
      <c r="B48" s="42">
        <v>71</v>
      </c>
      <c r="C48" s="37" t="s">
        <v>79</v>
      </c>
      <c r="D48" s="133">
        <v>39887</v>
      </c>
      <c r="E48" s="81"/>
      <c r="F48" s="134" t="s">
        <v>91</v>
      </c>
      <c r="G48" s="135" t="s">
        <v>97</v>
      </c>
      <c r="H48" s="27">
        <v>7.1643518518518514E-3</v>
      </c>
      <c r="I48" s="28">
        <f t="shared" si="8"/>
        <v>2.5629629629629622E-3</v>
      </c>
      <c r="J48" s="155">
        <f t="shared" si="9"/>
        <v>15.121163166397416</v>
      </c>
      <c r="K48" s="156">
        <v>3</v>
      </c>
      <c r="L48" s="21"/>
      <c r="M48" s="22"/>
    </row>
    <row r="49" spans="1:13" s="40" customFormat="1" ht="15" customHeight="1" x14ac:dyDescent="0.25">
      <c r="A49" s="41">
        <v>4</v>
      </c>
      <c r="B49" s="42">
        <v>69</v>
      </c>
      <c r="C49" s="37" t="s">
        <v>84</v>
      </c>
      <c r="D49" s="133">
        <v>39752</v>
      </c>
      <c r="E49" s="81"/>
      <c r="F49" s="134" t="s">
        <v>92</v>
      </c>
      <c r="G49" s="135" t="s">
        <v>44</v>
      </c>
      <c r="H49" s="27">
        <v>7.5129629629629635E-3</v>
      </c>
      <c r="I49" s="28">
        <f t="shared" si="8"/>
        <v>2.9115740740740742E-3</v>
      </c>
      <c r="J49" s="155">
        <f t="shared" si="9"/>
        <v>14.419521814148384</v>
      </c>
      <c r="K49" s="156">
        <v>4</v>
      </c>
      <c r="L49" s="21"/>
      <c r="M49" s="22"/>
    </row>
    <row r="50" spans="1:13" s="40" customFormat="1" ht="15" customHeight="1" x14ac:dyDescent="0.25">
      <c r="A50" s="41">
        <v>5</v>
      </c>
      <c r="B50" s="42">
        <v>73</v>
      </c>
      <c r="C50" s="37" t="s">
        <v>80</v>
      </c>
      <c r="D50" s="133">
        <v>39544</v>
      </c>
      <c r="E50" s="81"/>
      <c r="F50" s="144" t="s">
        <v>93</v>
      </c>
      <c r="G50" s="135" t="s">
        <v>94</v>
      </c>
      <c r="H50" s="27">
        <v>7.6738425925925923E-3</v>
      </c>
      <c r="I50" s="28">
        <f t="shared" si="8"/>
        <v>3.0724537037037031E-3</v>
      </c>
      <c r="J50" s="155">
        <f t="shared" si="9"/>
        <v>14.117221199963803</v>
      </c>
      <c r="K50" s="156">
        <v>5</v>
      </c>
      <c r="L50" s="21"/>
      <c r="M50" s="22"/>
    </row>
    <row r="51" spans="1:13" ht="15" customHeight="1" x14ac:dyDescent="0.25">
      <c r="A51" s="41">
        <v>6</v>
      </c>
      <c r="B51" s="42">
        <v>70</v>
      </c>
      <c r="C51" s="16" t="s">
        <v>82</v>
      </c>
      <c r="D51" s="133">
        <v>39813</v>
      </c>
      <c r="E51" s="81"/>
      <c r="F51" s="144" t="s">
        <v>95</v>
      </c>
      <c r="G51" s="135" t="s">
        <v>98</v>
      </c>
      <c r="H51" s="27">
        <v>8.0092592592592594E-3</v>
      </c>
      <c r="I51" s="28">
        <f t="shared" si="8"/>
        <v>3.4078703703703701E-3</v>
      </c>
      <c r="J51" s="155">
        <f t="shared" si="9"/>
        <v>13.526011560693641</v>
      </c>
      <c r="K51" s="156">
        <v>6</v>
      </c>
      <c r="L51" s="21"/>
      <c r="M51" s="20"/>
    </row>
    <row r="52" spans="1:13" s="40" customFormat="1" ht="15" customHeight="1" x14ac:dyDescent="0.25">
      <c r="A52" s="41">
        <v>7</v>
      </c>
      <c r="B52" s="42">
        <v>74</v>
      </c>
      <c r="C52" s="37" t="s">
        <v>85</v>
      </c>
      <c r="D52" s="133">
        <v>39959</v>
      </c>
      <c r="E52" s="81"/>
      <c r="F52" s="134" t="s">
        <v>86</v>
      </c>
      <c r="G52" s="135" t="s">
        <v>44</v>
      </c>
      <c r="H52" s="27">
        <v>8.0902777777777778E-3</v>
      </c>
      <c r="I52" s="28">
        <f t="shared" si="8"/>
        <v>3.4888888888888886E-3</v>
      </c>
      <c r="J52" s="155">
        <f t="shared" si="9"/>
        <v>13.390557939914164</v>
      </c>
      <c r="K52" s="156">
        <v>7</v>
      </c>
      <c r="L52" s="21"/>
      <c r="M52" s="22"/>
    </row>
    <row r="53" spans="1:13" s="58" customFormat="1" ht="12.75" x14ac:dyDescent="0.2">
      <c r="A53" s="41">
        <v>8</v>
      </c>
      <c r="B53" s="42">
        <v>76</v>
      </c>
      <c r="C53" s="16" t="s">
        <v>87</v>
      </c>
      <c r="D53" s="133">
        <v>40309</v>
      </c>
      <c r="E53" s="81"/>
      <c r="F53" s="143" t="s">
        <v>96</v>
      </c>
      <c r="G53" s="135" t="s">
        <v>44</v>
      </c>
      <c r="H53" s="27">
        <v>8.3590277777777795E-3</v>
      </c>
      <c r="I53" s="28">
        <f t="shared" si="8"/>
        <v>3.7576388888888902E-3</v>
      </c>
      <c r="J53" s="155">
        <f t="shared" si="9"/>
        <v>12.960039877045773</v>
      </c>
      <c r="K53" s="156">
        <v>8</v>
      </c>
      <c r="L53" s="145"/>
      <c r="M53" s="158"/>
    </row>
    <row r="54" spans="1:13" s="58" customFormat="1" ht="15.75" customHeight="1" thickBot="1" x14ac:dyDescent="0.25">
      <c r="A54" s="54">
        <v>9</v>
      </c>
      <c r="B54" s="39">
        <v>75</v>
      </c>
      <c r="C54" s="17" t="s">
        <v>83</v>
      </c>
      <c r="D54" s="137">
        <v>39279</v>
      </c>
      <c r="E54" s="18"/>
      <c r="F54" s="138" t="s">
        <v>99</v>
      </c>
      <c r="G54" s="65" t="s">
        <v>24</v>
      </c>
      <c r="H54" s="23" t="s">
        <v>31</v>
      </c>
      <c r="I54" s="29"/>
      <c r="J54" s="159"/>
      <c r="K54" s="160"/>
      <c r="L54" s="59"/>
      <c r="M54" s="60"/>
    </row>
    <row r="55" spans="1:13" s="58" customFormat="1" ht="15.75" customHeight="1" x14ac:dyDescent="0.2">
      <c r="A55" s="67"/>
      <c r="B55" s="69"/>
      <c r="C55" s="12"/>
      <c r="D55" s="161"/>
      <c r="E55" s="19"/>
      <c r="F55" s="162"/>
      <c r="G55" s="13"/>
      <c r="H55" s="56"/>
      <c r="I55" s="71"/>
      <c r="J55" s="163"/>
      <c r="K55" s="73"/>
      <c r="L55" s="68"/>
      <c r="M55" s="68"/>
    </row>
    <row r="56" spans="1:13" ht="15.75" customHeight="1" x14ac:dyDescent="0.25">
      <c r="A56" s="15" t="s">
        <v>102</v>
      </c>
      <c r="B56" s="6"/>
      <c r="C56" s="5"/>
      <c r="D56" s="15"/>
      <c r="E56" s="6"/>
      <c r="F56" s="15"/>
      <c r="G56" s="6"/>
      <c r="H56" s="9"/>
      <c r="I56" s="9"/>
      <c r="J56" s="9"/>
      <c r="K56" s="76"/>
      <c r="L56" s="74">
        <v>2600</v>
      </c>
      <c r="M56" s="75" t="s">
        <v>4</v>
      </c>
    </row>
    <row r="57" spans="1:13" ht="19.5" customHeight="1" thickBot="1" x14ac:dyDescent="0.3">
      <c r="A57" s="6"/>
      <c r="B57" s="6"/>
      <c r="C57" s="5"/>
      <c r="D57" s="15"/>
      <c r="E57" s="6"/>
      <c r="F57" s="5"/>
      <c r="G57" s="5"/>
      <c r="H57" s="6"/>
      <c r="I57" s="6"/>
      <c r="J57" s="6"/>
      <c r="K57" s="76"/>
      <c r="L57" s="74">
        <v>55</v>
      </c>
      <c r="M57" s="75" t="s">
        <v>4</v>
      </c>
    </row>
    <row r="58" spans="1:13" ht="15" customHeight="1" x14ac:dyDescent="0.25">
      <c r="A58" s="85" t="s">
        <v>2</v>
      </c>
      <c r="B58" s="89" t="s">
        <v>32</v>
      </c>
      <c r="C58" s="87" t="s">
        <v>38</v>
      </c>
      <c r="D58" s="89" t="s">
        <v>33</v>
      </c>
      <c r="E58" s="89" t="s">
        <v>34</v>
      </c>
      <c r="F58" s="87" t="s">
        <v>16</v>
      </c>
      <c r="G58" s="103" t="s">
        <v>35</v>
      </c>
      <c r="H58" s="85" t="s">
        <v>19</v>
      </c>
      <c r="I58" s="87"/>
      <c r="J58" s="87"/>
      <c r="K58" s="119" t="s">
        <v>0</v>
      </c>
      <c r="L58" s="110"/>
      <c r="M58" s="105" t="s">
        <v>1</v>
      </c>
    </row>
    <row r="59" spans="1:13" ht="15" customHeight="1" x14ac:dyDescent="0.25">
      <c r="A59" s="86"/>
      <c r="B59" s="90"/>
      <c r="C59" s="88"/>
      <c r="D59" s="90"/>
      <c r="E59" s="132"/>
      <c r="F59" s="88"/>
      <c r="G59" s="104"/>
      <c r="H59" s="113"/>
      <c r="I59" s="114"/>
      <c r="J59" s="114"/>
      <c r="K59" s="120"/>
      <c r="L59" s="111"/>
      <c r="M59" s="106"/>
    </row>
    <row r="60" spans="1:13" ht="25.5" x14ac:dyDescent="0.25">
      <c r="A60" s="86"/>
      <c r="B60" s="90"/>
      <c r="C60" s="88"/>
      <c r="D60" s="90"/>
      <c r="E60" s="132"/>
      <c r="F60" s="88"/>
      <c r="G60" s="104"/>
      <c r="H60" s="82" t="s">
        <v>18</v>
      </c>
      <c r="I60" s="80" t="s">
        <v>17</v>
      </c>
      <c r="J60" s="80" t="s">
        <v>3</v>
      </c>
      <c r="K60" s="121"/>
      <c r="L60" s="112"/>
      <c r="M60" s="106"/>
    </row>
    <row r="61" spans="1:13" s="40" customFormat="1" ht="15" customHeight="1" x14ac:dyDescent="0.25">
      <c r="A61" s="41">
        <v>1</v>
      </c>
      <c r="B61" s="42">
        <v>77</v>
      </c>
      <c r="C61" s="37" t="s">
        <v>103</v>
      </c>
      <c r="D61" s="133">
        <v>38189</v>
      </c>
      <c r="E61" s="81" t="s">
        <v>22</v>
      </c>
      <c r="F61" s="134" t="s">
        <v>104</v>
      </c>
      <c r="G61" s="135" t="s">
        <v>10</v>
      </c>
      <c r="H61" s="27">
        <v>5.2432870370370368E-3</v>
      </c>
      <c r="I61" s="28">
        <f>H61-$H$61</f>
        <v>0</v>
      </c>
      <c r="J61" s="155">
        <f t="shared" ref="J61:J62" si="10">$L$6/(H61*24000)</f>
        <v>20.661339455211692</v>
      </c>
      <c r="K61" s="156">
        <v>1</v>
      </c>
      <c r="L61" s="21"/>
      <c r="M61" s="22"/>
    </row>
    <row r="62" spans="1:13" s="40" customFormat="1" ht="15" customHeight="1" thickBot="1" x14ac:dyDescent="0.3">
      <c r="A62" s="165">
        <v>2</v>
      </c>
      <c r="B62" s="39">
        <v>78</v>
      </c>
      <c r="C62" s="17" t="s">
        <v>105</v>
      </c>
      <c r="D62" s="137">
        <v>38303</v>
      </c>
      <c r="E62" s="18" t="s">
        <v>106</v>
      </c>
      <c r="F62" s="164" t="s">
        <v>107</v>
      </c>
      <c r="G62" s="146" t="s">
        <v>10</v>
      </c>
      <c r="H62" s="23">
        <v>1.0039930555555555E-2</v>
      </c>
      <c r="I62" s="29">
        <f t="shared" ref="I62" si="11">H62-$H$46</f>
        <v>5.4385416666666662E-3</v>
      </c>
      <c r="J62" s="159">
        <f t="shared" si="10"/>
        <v>10.790247276500086</v>
      </c>
      <c r="K62" s="166">
        <v>2</v>
      </c>
      <c r="L62" s="64"/>
      <c r="M62" s="24"/>
    </row>
    <row r="63" spans="1:13" s="58" customFormat="1" ht="15.75" customHeight="1" x14ac:dyDescent="0.2">
      <c r="A63" s="67"/>
      <c r="B63" s="69"/>
      <c r="C63" s="12"/>
      <c r="D63" s="161"/>
      <c r="E63" s="19"/>
      <c r="F63" s="162"/>
      <c r="G63" s="13"/>
      <c r="H63" s="56"/>
      <c r="I63" s="71"/>
      <c r="J63" s="163"/>
      <c r="K63" s="73"/>
      <c r="L63" s="68"/>
      <c r="M63" s="68"/>
    </row>
    <row r="64" spans="1:13" ht="15.75" customHeight="1" x14ac:dyDescent="0.25">
      <c r="A64" s="15" t="s">
        <v>118</v>
      </c>
      <c r="B64" s="6"/>
      <c r="C64" s="5"/>
      <c r="D64" s="15"/>
      <c r="E64" s="6"/>
      <c r="F64" s="15"/>
      <c r="G64" s="6"/>
      <c r="H64" s="9"/>
      <c r="I64" s="9"/>
      <c r="J64" s="9"/>
      <c r="K64" s="76"/>
      <c r="L64" s="74">
        <v>2600</v>
      </c>
      <c r="M64" s="75" t="s">
        <v>4</v>
      </c>
    </row>
    <row r="65" spans="1:13" ht="19.5" customHeight="1" thickBot="1" x14ac:dyDescent="0.3">
      <c r="A65" s="6"/>
      <c r="B65" s="6"/>
      <c r="C65" s="5"/>
      <c r="D65" s="15"/>
      <c r="E65" s="6"/>
      <c r="F65" s="5"/>
      <c r="G65" s="5"/>
      <c r="H65" s="6"/>
      <c r="I65" s="6"/>
      <c r="J65" s="6"/>
      <c r="K65" s="76"/>
      <c r="L65" s="74">
        <v>55</v>
      </c>
      <c r="M65" s="75" t="s">
        <v>4</v>
      </c>
    </row>
    <row r="66" spans="1:13" ht="15" customHeight="1" x14ac:dyDescent="0.25">
      <c r="A66" s="85" t="s">
        <v>2</v>
      </c>
      <c r="B66" s="89" t="s">
        <v>32</v>
      </c>
      <c r="C66" s="87" t="s">
        <v>38</v>
      </c>
      <c r="D66" s="89" t="s">
        <v>33</v>
      </c>
      <c r="E66" s="89" t="s">
        <v>34</v>
      </c>
      <c r="F66" s="87" t="s">
        <v>16</v>
      </c>
      <c r="G66" s="103" t="s">
        <v>35</v>
      </c>
      <c r="H66" s="85" t="s">
        <v>19</v>
      </c>
      <c r="I66" s="87"/>
      <c r="J66" s="87"/>
      <c r="K66" s="119" t="s">
        <v>0</v>
      </c>
      <c r="L66" s="110"/>
      <c r="M66" s="105" t="s">
        <v>1</v>
      </c>
    </row>
    <row r="67" spans="1:13" ht="15" customHeight="1" x14ac:dyDescent="0.25">
      <c r="A67" s="86"/>
      <c r="B67" s="90"/>
      <c r="C67" s="88"/>
      <c r="D67" s="90"/>
      <c r="E67" s="132"/>
      <c r="F67" s="88"/>
      <c r="G67" s="104"/>
      <c r="H67" s="113"/>
      <c r="I67" s="114"/>
      <c r="J67" s="114"/>
      <c r="K67" s="120"/>
      <c r="L67" s="111"/>
      <c r="M67" s="106"/>
    </row>
    <row r="68" spans="1:13" ht="25.5" x14ac:dyDescent="0.25">
      <c r="A68" s="86"/>
      <c r="B68" s="90"/>
      <c r="C68" s="88"/>
      <c r="D68" s="90"/>
      <c r="E68" s="132"/>
      <c r="F68" s="88"/>
      <c r="G68" s="104"/>
      <c r="H68" s="82" t="s">
        <v>18</v>
      </c>
      <c r="I68" s="80" t="s">
        <v>17</v>
      </c>
      <c r="J68" s="80" t="s">
        <v>3</v>
      </c>
      <c r="K68" s="121"/>
      <c r="L68" s="112"/>
      <c r="M68" s="106"/>
    </row>
    <row r="69" spans="1:13" s="40" customFormat="1" ht="15" customHeight="1" x14ac:dyDescent="0.25">
      <c r="A69" s="41">
        <v>1</v>
      </c>
      <c r="B69" s="42">
        <v>80</v>
      </c>
      <c r="C69" s="37" t="s">
        <v>109</v>
      </c>
      <c r="D69" s="133">
        <v>37316</v>
      </c>
      <c r="E69" s="81" t="s">
        <v>6</v>
      </c>
      <c r="F69" s="134" t="s">
        <v>117</v>
      </c>
      <c r="G69" s="135" t="s">
        <v>69</v>
      </c>
      <c r="H69" s="27">
        <v>4.8402777777777775E-3</v>
      </c>
      <c r="I69" s="28">
        <f>H69-$H$69</f>
        <v>0</v>
      </c>
      <c r="J69" s="155">
        <f t="shared" ref="J69" si="12">$L$6/(H69*24000)</f>
        <v>22.381635581061694</v>
      </c>
      <c r="K69" s="156">
        <v>1</v>
      </c>
      <c r="L69" s="21"/>
      <c r="M69" s="22"/>
    </row>
    <row r="70" spans="1:13" s="40" customFormat="1" ht="15" customHeight="1" thickBot="1" x14ac:dyDescent="0.3">
      <c r="A70" s="165">
        <v>2</v>
      </c>
      <c r="B70" s="39">
        <v>79</v>
      </c>
      <c r="C70" s="17" t="s">
        <v>108</v>
      </c>
      <c r="D70" s="137">
        <v>38303</v>
      </c>
      <c r="E70" s="18" t="s">
        <v>106</v>
      </c>
      <c r="F70" s="164" t="s">
        <v>107</v>
      </c>
      <c r="G70" s="146" t="s">
        <v>10</v>
      </c>
      <c r="H70" s="23" t="s">
        <v>31</v>
      </c>
      <c r="I70" s="29"/>
      <c r="J70" s="159"/>
      <c r="K70" s="166"/>
      <c r="L70" s="64"/>
      <c r="M70" s="24"/>
    </row>
    <row r="71" spans="1:13" s="58" customFormat="1" ht="15.75" customHeight="1" x14ac:dyDescent="0.2">
      <c r="A71" s="67"/>
      <c r="B71" s="69"/>
      <c r="C71" s="12"/>
      <c r="D71" s="161"/>
      <c r="E71" s="19"/>
      <c r="F71" s="162"/>
      <c r="G71" s="13"/>
      <c r="H71" s="56"/>
      <c r="I71" s="71"/>
      <c r="J71" s="163"/>
      <c r="K71" s="73"/>
      <c r="L71" s="68"/>
      <c r="M71" s="68"/>
    </row>
    <row r="72" spans="1:13" ht="15.75" customHeight="1" x14ac:dyDescent="0.25">
      <c r="A72" s="15" t="s">
        <v>100</v>
      </c>
      <c r="B72" s="6"/>
      <c r="C72" s="5"/>
      <c r="D72" s="15"/>
      <c r="E72" s="6"/>
      <c r="F72" s="15"/>
      <c r="G72" s="6"/>
      <c r="H72" s="9"/>
      <c r="I72" s="9"/>
      <c r="J72" s="9"/>
      <c r="K72" s="76"/>
      <c r="L72" s="74">
        <v>2600</v>
      </c>
      <c r="M72" s="75" t="s">
        <v>4</v>
      </c>
    </row>
    <row r="73" spans="1:13" ht="19.5" customHeight="1" thickBot="1" x14ac:dyDescent="0.3">
      <c r="A73" s="6"/>
      <c r="B73" s="6"/>
      <c r="C73" s="5"/>
      <c r="D73" s="15"/>
      <c r="E73" s="6"/>
      <c r="F73" s="5"/>
      <c r="G73" s="5"/>
      <c r="H73" s="6"/>
      <c r="I73" s="6"/>
      <c r="J73" s="6"/>
      <c r="K73" s="76"/>
      <c r="L73" s="74">
        <v>55</v>
      </c>
      <c r="M73" s="75" t="s">
        <v>4</v>
      </c>
    </row>
    <row r="74" spans="1:13" ht="15" customHeight="1" x14ac:dyDescent="0.25">
      <c r="A74" s="85" t="s">
        <v>2</v>
      </c>
      <c r="B74" s="89" t="s">
        <v>32</v>
      </c>
      <c r="C74" s="87" t="s">
        <v>38</v>
      </c>
      <c r="D74" s="89" t="s">
        <v>33</v>
      </c>
      <c r="E74" s="89" t="s">
        <v>34</v>
      </c>
      <c r="F74" s="87" t="s">
        <v>16</v>
      </c>
      <c r="G74" s="103" t="s">
        <v>35</v>
      </c>
      <c r="H74" s="85" t="s">
        <v>19</v>
      </c>
      <c r="I74" s="87"/>
      <c r="J74" s="87"/>
      <c r="K74" s="119" t="s">
        <v>0</v>
      </c>
      <c r="L74" s="110"/>
      <c r="M74" s="105" t="s">
        <v>1</v>
      </c>
    </row>
    <row r="75" spans="1:13" ht="15" customHeight="1" x14ac:dyDescent="0.25">
      <c r="A75" s="86"/>
      <c r="B75" s="90"/>
      <c r="C75" s="88"/>
      <c r="D75" s="90"/>
      <c r="E75" s="132"/>
      <c r="F75" s="88"/>
      <c r="G75" s="104"/>
      <c r="H75" s="113"/>
      <c r="I75" s="114"/>
      <c r="J75" s="114"/>
      <c r="K75" s="120"/>
      <c r="L75" s="111"/>
      <c r="M75" s="106"/>
    </row>
    <row r="76" spans="1:13" ht="25.5" x14ac:dyDescent="0.25">
      <c r="A76" s="86"/>
      <c r="B76" s="90"/>
      <c r="C76" s="88"/>
      <c r="D76" s="90"/>
      <c r="E76" s="132"/>
      <c r="F76" s="88"/>
      <c r="G76" s="104"/>
      <c r="H76" s="82" t="s">
        <v>18</v>
      </c>
      <c r="I76" s="80" t="s">
        <v>17</v>
      </c>
      <c r="J76" s="80" t="s">
        <v>3</v>
      </c>
      <c r="K76" s="121"/>
      <c r="L76" s="112"/>
      <c r="M76" s="106"/>
    </row>
    <row r="77" spans="1:13" s="40" customFormat="1" ht="15" customHeight="1" x14ac:dyDescent="0.25">
      <c r="A77" s="41">
        <v>1</v>
      </c>
      <c r="B77" s="42">
        <v>97</v>
      </c>
      <c r="C77" s="16" t="s">
        <v>58</v>
      </c>
      <c r="D77" s="133">
        <v>24196</v>
      </c>
      <c r="E77" s="81" t="s">
        <v>7</v>
      </c>
      <c r="F77" s="144" t="s">
        <v>111</v>
      </c>
      <c r="G77" s="135" t="s">
        <v>10</v>
      </c>
      <c r="H77" s="27">
        <v>4.7482638888888895E-3</v>
      </c>
      <c r="I77" s="28">
        <f>H77-$H$77</f>
        <v>0</v>
      </c>
      <c r="J77" s="155">
        <f t="shared" ref="J77:J80" si="13">$L$6/(H77*24000)</f>
        <v>22.815356489945152</v>
      </c>
      <c r="K77" s="156">
        <v>1</v>
      </c>
      <c r="L77" s="21" t="s">
        <v>6</v>
      </c>
      <c r="M77" s="22"/>
    </row>
    <row r="78" spans="1:13" s="40" customFormat="1" ht="15" customHeight="1" x14ac:dyDescent="0.25">
      <c r="A78" s="41">
        <v>2</v>
      </c>
      <c r="B78" s="42">
        <v>94</v>
      </c>
      <c r="C78" s="16" t="s">
        <v>112</v>
      </c>
      <c r="D78" s="133">
        <v>33176</v>
      </c>
      <c r="E78" s="81" t="s">
        <v>6</v>
      </c>
      <c r="F78" s="144" t="s">
        <v>113</v>
      </c>
      <c r="G78" s="135" t="s">
        <v>10</v>
      </c>
      <c r="H78" s="27">
        <v>6.5394675925925924E-3</v>
      </c>
      <c r="I78" s="28">
        <f t="shared" ref="I78:I80" si="14">H78-$H$77</f>
        <v>1.7912037037037028E-3</v>
      </c>
      <c r="J78" s="155">
        <f t="shared" si="13"/>
        <v>16.566078476487142</v>
      </c>
      <c r="K78" s="156">
        <v>2</v>
      </c>
      <c r="L78" s="21" t="s">
        <v>6</v>
      </c>
      <c r="M78" s="22"/>
    </row>
    <row r="79" spans="1:13" s="40" customFormat="1" ht="15" customHeight="1" x14ac:dyDescent="0.25">
      <c r="A79" s="41">
        <v>3</v>
      </c>
      <c r="B79" s="42">
        <v>96</v>
      </c>
      <c r="C79" s="37" t="s">
        <v>41</v>
      </c>
      <c r="D79" s="133">
        <v>15395</v>
      </c>
      <c r="E79" s="84" t="s">
        <v>6</v>
      </c>
      <c r="F79" s="134" t="s">
        <v>114</v>
      </c>
      <c r="G79" s="22" t="s">
        <v>43</v>
      </c>
      <c r="H79" s="27">
        <v>7.7343749999999991E-3</v>
      </c>
      <c r="I79" s="28">
        <f t="shared" si="14"/>
        <v>2.9861111111111095E-3</v>
      </c>
      <c r="J79" s="155">
        <f t="shared" si="13"/>
        <v>14.006734006734009</v>
      </c>
      <c r="K79" s="156">
        <v>3</v>
      </c>
      <c r="L79" s="21"/>
      <c r="M79" s="22"/>
    </row>
    <row r="80" spans="1:13" s="40" customFormat="1" ht="15" customHeight="1" x14ac:dyDescent="0.25">
      <c r="A80" s="41">
        <v>4</v>
      </c>
      <c r="B80" s="42">
        <v>95</v>
      </c>
      <c r="C80" s="16" t="s">
        <v>115</v>
      </c>
      <c r="D80" s="133">
        <v>30768</v>
      </c>
      <c r="E80" s="81" t="s">
        <v>9</v>
      </c>
      <c r="F80" s="144" t="s">
        <v>119</v>
      </c>
      <c r="G80" s="135" t="s">
        <v>44</v>
      </c>
      <c r="H80" s="27">
        <v>9.309953703703704E-3</v>
      </c>
      <c r="I80" s="28">
        <f t="shared" si="14"/>
        <v>4.5616898148148144E-3</v>
      </c>
      <c r="J80" s="155">
        <f t="shared" si="13"/>
        <v>11.636291305104551</v>
      </c>
      <c r="K80" s="156">
        <v>4</v>
      </c>
      <c r="L80" s="21"/>
      <c r="M80" s="22"/>
    </row>
    <row r="81" spans="1:13" s="40" customFormat="1" ht="15" customHeight="1" thickBot="1" x14ac:dyDescent="0.3">
      <c r="A81" s="165">
        <v>5</v>
      </c>
      <c r="B81" s="39">
        <v>31</v>
      </c>
      <c r="C81" s="38" t="s">
        <v>116</v>
      </c>
      <c r="D81" s="137">
        <v>28293</v>
      </c>
      <c r="E81" s="18" t="s">
        <v>9</v>
      </c>
      <c r="F81" s="167"/>
      <c r="G81" s="146" t="s">
        <v>10</v>
      </c>
      <c r="H81" s="23" t="s">
        <v>31</v>
      </c>
      <c r="I81" s="29"/>
      <c r="J81" s="159"/>
      <c r="K81" s="166"/>
      <c r="L81" s="64"/>
      <c r="M81" s="24"/>
    </row>
    <row r="82" spans="1:13" s="58" customFormat="1" ht="15.75" customHeight="1" x14ac:dyDescent="0.2">
      <c r="A82" s="67"/>
      <c r="B82" s="69"/>
      <c r="C82" s="12"/>
      <c r="D82" s="161"/>
      <c r="E82" s="19"/>
      <c r="F82" s="162"/>
      <c r="G82" s="13"/>
      <c r="H82" s="56"/>
      <c r="I82" s="71"/>
      <c r="J82" s="163"/>
      <c r="K82" s="73"/>
      <c r="L82" s="68"/>
      <c r="M82" s="68"/>
    </row>
    <row r="83" spans="1:13" ht="15.75" customHeight="1" x14ac:dyDescent="0.25">
      <c r="A83" s="15" t="s">
        <v>120</v>
      </c>
      <c r="B83" s="6"/>
      <c r="C83" s="5"/>
      <c r="D83" s="15"/>
      <c r="E83" s="6"/>
      <c r="F83" s="15"/>
      <c r="G83" s="6"/>
      <c r="H83" s="9"/>
      <c r="I83" s="9"/>
      <c r="J83" s="9"/>
      <c r="K83" s="76"/>
      <c r="L83" s="74">
        <v>1000</v>
      </c>
      <c r="M83" s="75" t="s">
        <v>4</v>
      </c>
    </row>
    <row r="84" spans="1:13" ht="19.5" customHeight="1" thickBot="1" x14ac:dyDescent="0.3">
      <c r="A84" s="15" t="s">
        <v>121</v>
      </c>
      <c r="B84" s="6"/>
      <c r="C84" s="5"/>
      <c r="D84" s="15"/>
      <c r="E84" s="6"/>
      <c r="F84" s="5"/>
      <c r="G84" s="5"/>
      <c r="H84" s="6"/>
      <c r="I84" s="6"/>
      <c r="J84" s="6"/>
      <c r="K84" s="76"/>
      <c r="L84" s="74">
        <v>20</v>
      </c>
      <c r="M84" s="75" t="s">
        <v>4</v>
      </c>
    </row>
    <row r="85" spans="1:13" ht="15" customHeight="1" x14ac:dyDescent="0.25">
      <c r="A85" s="85" t="s">
        <v>2</v>
      </c>
      <c r="B85" s="89" t="s">
        <v>32</v>
      </c>
      <c r="C85" s="87" t="s">
        <v>38</v>
      </c>
      <c r="D85" s="89" t="s">
        <v>33</v>
      </c>
      <c r="E85" s="89" t="s">
        <v>34</v>
      </c>
      <c r="F85" s="87" t="s">
        <v>16</v>
      </c>
      <c r="G85" s="103" t="s">
        <v>35</v>
      </c>
      <c r="H85" s="85" t="s">
        <v>19</v>
      </c>
      <c r="I85" s="87"/>
      <c r="J85" s="87"/>
      <c r="K85" s="119" t="s">
        <v>0</v>
      </c>
      <c r="L85" s="110"/>
      <c r="M85" s="105" t="s">
        <v>1</v>
      </c>
    </row>
    <row r="86" spans="1:13" ht="15" customHeight="1" x14ac:dyDescent="0.25">
      <c r="A86" s="86"/>
      <c r="B86" s="90"/>
      <c r="C86" s="88"/>
      <c r="D86" s="90"/>
      <c r="E86" s="132"/>
      <c r="F86" s="88"/>
      <c r="G86" s="104"/>
      <c r="H86" s="113"/>
      <c r="I86" s="114"/>
      <c r="J86" s="114"/>
      <c r="K86" s="120"/>
      <c r="L86" s="111"/>
      <c r="M86" s="106"/>
    </row>
    <row r="87" spans="1:13" ht="25.5" x14ac:dyDescent="0.25">
      <c r="A87" s="86"/>
      <c r="B87" s="90"/>
      <c r="C87" s="88"/>
      <c r="D87" s="90"/>
      <c r="E87" s="132"/>
      <c r="F87" s="88"/>
      <c r="G87" s="104"/>
      <c r="H87" s="82" t="s">
        <v>18</v>
      </c>
      <c r="I87" s="80" t="s">
        <v>17</v>
      </c>
      <c r="J87" s="80" t="s">
        <v>3</v>
      </c>
      <c r="K87" s="121"/>
      <c r="L87" s="112"/>
      <c r="M87" s="106"/>
    </row>
    <row r="88" spans="1:13" s="40" customFormat="1" ht="15" customHeight="1" x14ac:dyDescent="0.25">
      <c r="A88" s="41">
        <v>1</v>
      </c>
      <c r="B88" s="42">
        <v>100</v>
      </c>
      <c r="C88" s="37" t="s">
        <v>103</v>
      </c>
      <c r="D88" s="133">
        <v>38189</v>
      </c>
      <c r="E88" s="81" t="s">
        <v>22</v>
      </c>
      <c r="F88" s="144" t="s">
        <v>123</v>
      </c>
      <c r="G88" s="135" t="s">
        <v>10</v>
      </c>
      <c r="H88" s="27">
        <v>2.0972222222222221E-3</v>
      </c>
      <c r="I88" s="28">
        <f>H88-$H$88</f>
        <v>0</v>
      </c>
      <c r="J88" s="155">
        <f>$L$83/(H88*24000)</f>
        <v>19.867549668874172</v>
      </c>
      <c r="K88" s="156" t="s">
        <v>20</v>
      </c>
      <c r="L88" s="21"/>
      <c r="M88" s="22"/>
    </row>
    <row r="89" spans="1:13" s="40" customFormat="1" ht="15" customHeight="1" x14ac:dyDescent="0.25">
      <c r="A89" s="41">
        <v>2</v>
      </c>
      <c r="B89" s="42">
        <v>1</v>
      </c>
      <c r="C89" s="37" t="s">
        <v>124</v>
      </c>
      <c r="D89" s="133">
        <v>40780</v>
      </c>
      <c r="E89" s="81"/>
      <c r="F89" s="144" t="s">
        <v>30</v>
      </c>
      <c r="G89" s="135" t="s">
        <v>10</v>
      </c>
      <c r="H89" s="27">
        <v>2.6788194444444442E-3</v>
      </c>
      <c r="I89" s="28">
        <f t="shared" ref="I89:I91" si="15">H89-$H$88</f>
        <v>5.8159722222222206E-4</v>
      </c>
      <c r="J89" s="155">
        <f t="shared" ref="J89:J91" si="16">$L$83/(H89*24000)</f>
        <v>15.55411535968892</v>
      </c>
      <c r="K89" s="156" t="s">
        <v>20</v>
      </c>
      <c r="L89" s="21"/>
      <c r="M89" s="22"/>
    </row>
    <row r="90" spans="1:13" s="40" customFormat="1" ht="15" customHeight="1" x14ac:dyDescent="0.25">
      <c r="A90" s="41">
        <v>3</v>
      </c>
      <c r="B90" s="42">
        <v>99</v>
      </c>
      <c r="C90" s="37" t="s">
        <v>133</v>
      </c>
      <c r="D90" s="133">
        <v>33864</v>
      </c>
      <c r="E90" s="84"/>
      <c r="F90" s="134" t="s">
        <v>134</v>
      </c>
      <c r="G90" s="135" t="s">
        <v>44</v>
      </c>
      <c r="H90" s="27">
        <v>3.5592592592592598E-3</v>
      </c>
      <c r="I90" s="28">
        <f t="shared" si="15"/>
        <v>1.4620370370370377E-3</v>
      </c>
      <c r="J90" s="155">
        <f t="shared" si="16"/>
        <v>11.706555671175858</v>
      </c>
      <c r="K90" s="156" t="s">
        <v>20</v>
      </c>
      <c r="L90" s="21"/>
      <c r="M90" s="22"/>
    </row>
    <row r="91" spans="1:13" s="40" customFormat="1" ht="15" customHeight="1" x14ac:dyDescent="0.25">
      <c r="A91" s="41">
        <v>4</v>
      </c>
      <c r="B91" s="42">
        <v>5</v>
      </c>
      <c r="C91" s="37" t="s">
        <v>125</v>
      </c>
      <c r="D91" s="133">
        <v>40676</v>
      </c>
      <c r="E91" s="81"/>
      <c r="F91" s="144" t="s">
        <v>29</v>
      </c>
      <c r="G91" s="135" t="s">
        <v>24</v>
      </c>
      <c r="H91" s="27">
        <v>3.8194444444444443E-3</v>
      </c>
      <c r="I91" s="28">
        <f t="shared" si="15"/>
        <v>1.7222222222222222E-3</v>
      </c>
      <c r="J91" s="155">
        <f t="shared" si="16"/>
        <v>10.90909090909091</v>
      </c>
      <c r="K91" s="156" t="s">
        <v>20</v>
      </c>
      <c r="L91" s="21"/>
      <c r="M91" s="22"/>
    </row>
    <row r="92" spans="1:13" s="40" customFormat="1" ht="15" customHeight="1" thickBot="1" x14ac:dyDescent="0.3">
      <c r="A92" s="165">
        <v>5</v>
      </c>
      <c r="B92" s="39">
        <v>98</v>
      </c>
      <c r="C92" s="17" t="s">
        <v>132</v>
      </c>
      <c r="D92" s="137">
        <v>33970</v>
      </c>
      <c r="E92" s="18"/>
      <c r="F92" s="138" t="s">
        <v>113</v>
      </c>
      <c r="G92" s="146" t="s">
        <v>24</v>
      </c>
      <c r="H92" s="23" t="s">
        <v>31</v>
      </c>
      <c r="I92" s="29"/>
      <c r="J92" s="171"/>
      <c r="K92" s="166" t="s">
        <v>20</v>
      </c>
      <c r="L92" s="64"/>
      <c r="M92" s="24"/>
    </row>
    <row r="93" spans="1:13" s="58" customFormat="1" ht="15.75" customHeight="1" x14ac:dyDescent="0.2">
      <c r="A93" s="67"/>
      <c r="B93" s="69"/>
      <c r="C93" s="12"/>
      <c r="D93" s="161"/>
      <c r="E93" s="19"/>
      <c r="F93" s="162"/>
      <c r="G93" s="13"/>
      <c r="H93" s="56"/>
      <c r="I93" s="71"/>
      <c r="J93" s="163"/>
      <c r="K93" s="73"/>
      <c r="L93" s="68"/>
      <c r="M93" s="68"/>
    </row>
    <row r="94" spans="1:13" ht="15.75" customHeight="1" x14ac:dyDescent="0.25">
      <c r="A94" s="15" t="s">
        <v>122</v>
      </c>
      <c r="B94" s="6"/>
      <c r="C94" s="5"/>
      <c r="D94" s="15"/>
      <c r="E94" s="6"/>
      <c r="F94" s="15"/>
      <c r="G94" s="6"/>
      <c r="H94" s="9"/>
      <c r="I94" s="9"/>
      <c r="J94" s="9"/>
      <c r="K94" s="76"/>
      <c r="L94" s="74">
        <v>100</v>
      </c>
      <c r="M94" s="75" t="s">
        <v>4</v>
      </c>
    </row>
    <row r="95" spans="1:13" ht="19.5" customHeight="1" thickBot="1" x14ac:dyDescent="0.3">
      <c r="A95" s="15"/>
      <c r="B95" s="6"/>
      <c r="C95" s="5"/>
      <c r="D95" s="15"/>
      <c r="E95" s="6"/>
      <c r="F95" s="5"/>
      <c r="G95" s="5"/>
      <c r="H95" s="6"/>
      <c r="I95" s="6"/>
      <c r="J95" s="6"/>
      <c r="K95" s="76"/>
      <c r="L95" s="74">
        <v>0</v>
      </c>
      <c r="M95" s="75" t="s">
        <v>4</v>
      </c>
    </row>
    <row r="96" spans="1:13" ht="15" customHeight="1" x14ac:dyDescent="0.25">
      <c r="A96" s="85" t="s">
        <v>2</v>
      </c>
      <c r="B96" s="89" t="s">
        <v>32</v>
      </c>
      <c r="C96" s="87" t="s">
        <v>38</v>
      </c>
      <c r="D96" s="89" t="s">
        <v>33</v>
      </c>
      <c r="E96" s="89" t="s">
        <v>34</v>
      </c>
      <c r="F96" s="87" t="s">
        <v>16</v>
      </c>
      <c r="G96" s="103" t="s">
        <v>35</v>
      </c>
      <c r="H96" s="85" t="s">
        <v>19</v>
      </c>
      <c r="I96" s="87"/>
      <c r="J96" s="87"/>
      <c r="K96" s="119" t="s">
        <v>0</v>
      </c>
      <c r="L96" s="110"/>
      <c r="M96" s="105" t="s">
        <v>1</v>
      </c>
    </row>
    <row r="97" spans="1:16" ht="15" customHeight="1" x14ac:dyDescent="0.25">
      <c r="A97" s="86"/>
      <c r="B97" s="90"/>
      <c r="C97" s="88"/>
      <c r="D97" s="90"/>
      <c r="E97" s="132"/>
      <c r="F97" s="88"/>
      <c r="G97" s="104"/>
      <c r="H97" s="113"/>
      <c r="I97" s="114"/>
      <c r="J97" s="114"/>
      <c r="K97" s="120"/>
      <c r="L97" s="111"/>
      <c r="M97" s="106"/>
    </row>
    <row r="98" spans="1:16" ht="25.5" x14ac:dyDescent="0.25">
      <c r="A98" s="86"/>
      <c r="B98" s="90"/>
      <c r="C98" s="88"/>
      <c r="D98" s="90"/>
      <c r="E98" s="132"/>
      <c r="F98" s="88"/>
      <c r="G98" s="104"/>
      <c r="H98" s="82" t="s">
        <v>18</v>
      </c>
      <c r="I98" s="80" t="s">
        <v>17</v>
      </c>
      <c r="J98" s="80" t="s">
        <v>3</v>
      </c>
      <c r="K98" s="121"/>
      <c r="L98" s="112"/>
      <c r="M98" s="106"/>
    </row>
    <row r="99" spans="1:16" s="40" customFormat="1" ht="15" customHeight="1" x14ac:dyDescent="0.25">
      <c r="A99" s="41">
        <v>1</v>
      </c>
      <c r="B99" s="42">
        <v>7</v>
      </c>
      <c r="C99" s="37" t="s">
        <v>131</v>
      </c>
      <c r="D99" s="133">
        <v>41275</v>
      </c>
      <c r="E99" s="81"/>
      <c r="F99" s="144" t="s">
        <v>30</v>
      </c>
      <c r="G99" s="135" t="s">
        <v>24</v>
      </c>
      <c r="H99" s="27">
        <v>1.6226851851851851E-4</v>
      </c>
      <c r="I99" s="28">
        <f>H99-$H$99</f>
        <v>0</v>
      </c>
      <c r="J99" s="155">
        <f>$L$94/(H99*24000)</f>
        <v>25.677603423680456</v>
      </c>
      <c r="K99" s="156" t="s">
        <v>20</v>
      </c>
      <c r="L99" s="21"/>
      <c r="M99" s="22"/>
    </row>
    <row r="100" spans="1:16" s="40" customFormat="1" ht="15" customHeight="1" x14ac:dyDescent="0.25">
      <c r="A100" s="41">
        <v>2</v>
      </c>
      <c r="B100" s="42">
        <v>13</v>
      </c>
      <c r="C100" s="37" t="s">
        <v>128</v>
      </c>
      <c r="D100" s="133">
        <v>40820</v>
      </c>
      <c r="E100" s="81"/>
      <c r="F100" s="144" t="s">
        <v>129</v>
      </c>
      <c r="G100" s="135" t="s">
        <v>130</v>
      </c>
      <c r="H100" s="27">
        <v>1.6261574074074076E-4</v>
      </c>
      <c r="I100" s="28">
        <f t="shared" ref="I100:I103" si="17">H100-$H$99</f>
        <v>3.4722222222224723E-7</v>
      </c>
      <c r="J100" s="155">
        <f>$L$94/(H100*24000)</f>
        <v>25.622775800711743</v>
      </c>
      <c r="K100" s="156" t="s">
        <v>20</v>
      </c>
      <c r="L100" s="21"/>
      <c r="M100" s="22"/>
    </row>
    <row r="101" spans="1:16" s="40" customFormat="1" ht="15" customHeight="1" x14ac:dyDescent="0.25">
      <c r="A101" s="41">
        <v>3</v>
      </c>
      <c r="B101" s="42">
        <v>19</v>
      </c>
      <c r="C101" s="37" t="s">
        <v>124</v>
      </c>
      <c r="D101" s="133">
        <v>40780</v>
      </c>
      <c r="E101" s="81"/>
      <c r="F101" s="144" t="s">
        <v>28</v>
      </c>
      <c r="G101" s="135" t="s">
        <v>10</v>
      </c>
      <c r="H101" s="27">
        <v>1.7824074074074075E-4</v>
      </c>
      <c r="I101" s="28">
        <f t="shared" si="17"/>
        <v>1.5972222222222234E-5</v>
      </c>
      <c r="J101" s="155">
        <f t="shared" ref="J101:J103" si="18">$L$94/(H101*24000)</f>
        <v>23.376623376623378</v>
      </c>
      <c r="K101" s="156" t="s">
        <v>20</v>
      </c>
      <c r="L101" s="21"/>
      <c r="M101" s="22"/>
    </row>
    <row r="102" spans="1:16" s="40" customFormat="1" ht="15" customHeight="1" x14ac:dyDescent="0.25">
      <c r="A102" s="41">
        <v>4</v>
      </c>
      <c r="B102" s="42">
        <v>105</v>
      </c>
      <c r="C102" s="37" t="s">
        <v>125</v>
      </c>
      <c r="D102" s="133">
        <v>40676</v>
      </c>
      <c r="E102" s="81"/>
      <c r="F102" s="144" t="s">
        <v>29</v>
      </c>
      <c r="G102" s="135" t="s">
        <v>24</v>
      </c>
      <c r="H102" s="27">
        <v>2.488425925925926E-4</v>
      </c>
      <c r="I102" s="28">
        <f t="shared" si="17"/>
        <v>8.6574074074074092E-5</v>
      </c>
      <c r="J102" s="155">
        <f t="shared" si="18"/>
        <v>16.744186046511629</v>
      </c>
      <c r="K102" s="156" t="s">
        <v>20</v>
      </c>
      <c r="L102" s="21"/>
      <c r="M102" s="22"/>
    </row>
    <row r="103" spans="1:16" s="40" customFormat="1" ht="15" customHeight="1" thickBot="1" x14ac:dyDescent="0.3">
      <c r="A103" s="165">
        <v>5</v>
      </c>
      <c r="B103" s="39">
        <v>16</v>
      </c>
      <c r="C103" s="38" t="s">
        <v>126</v>
      </c>
      <c r="D103" s="137">
        <v>43002</v>
      </c>
      <c r="E103" s="18"/>
      <c r="F103" s="164" t="s">
        <v>127</v>
      </c>
      <c r="G103" s="146" t="s">
        <v>98</v>
      </c>
      <c r="H103" s="23">
        <v>6.6030092592592583E-4</v>
      </c>
      <c r="I103" s="29">
        <f t="shared" si="17"/>
        <v>4.9803240740740732E-4</v>
      </c>
      <c r="J103" s="159">
        <f t="shared" si="18"/>
        <v>6.3102541630148998</v>
      </c>
      <c r="K103" s="166" t="s">
        <v>20</v>
      </c>
      <c r="L103" s="64"/>
      <c r="M103" s="24"/>
    </row>
    <row r="104" spans="1:16" s="40" customFormat="1" ht="15" customHeight="1" x14ac:dyDescent="0.25">
      <c r="A104" s="168"/>
      <c r="B104" s="69"/>
      <c r="C104" s="55"/>
      <c r="D104" s="161"/>
      <c r="E104" s="19"/>
      <c r="F104" s="31"/>
      <c r="G104" s="13"/>
      <c r="H104" s="56"/>
      <c r="I104" s="71"/>
      <c r="J104" s="163"/>
      <c r="K104" s="169"/>
      <c r="L104" s="170"/>
      <c r="M104" s="63"/>
    </row>
    <row r="105" spans="1:16" s="36" customFormat="1" ht="41.25" customHeight="1" x14ac:dyDescent="0.25">
      <c r="A105" s="122" t="s">
        <v>135</v>
      </c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</row>
    <row r="106" spans="1:16" s="40" customFormat="1" ht="15" customHeight="1" x14ac:dyDescent="0.25">
      <c r="A106" s="122" t="s">
        <v>136</v>
      </c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72"/>
      <c r="O106" s="172"/>
    </row>
    <row r="107" spans="1:16" s="40" customFormat="1" ht="15" customHeight="1" x14ac:dyDescent="0.25">
      <c r="A107" s="122" t="s">
        <v>137</v>
      </c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72"/>
      <c r="O107" s="172"/>
    </row>
    <row r="108" spans="1:16" s="40" customFormat="1" ht="15" customHeight="1" x14ac:dyDescent="0.25">
      <c r="A108" s="122" t="s">
        <v>138</v>
      </c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72"/>
      <c r="O108" s="172"/>
    </row>
    <row r="109" spans="1:16" s="40" customFormat="1" ht="15" customHeight="1" x14ac:dyDescent="0.25">
      <c r="A109" s="122" t="s">
        <v>139</v>
      </c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72"/>
      <c r="O109" s="172"/>
    </row>
    <row r="110" spans="1:16" s="40" customFormat="1" ht="15" customHeight="1" x14ac:dyDescent="0.25">
      <c r="A110" s="122" t="s">
        <v>140</v>
      </c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72"/>
      <c r="O110" s="172"/>
    </row>
    <row r="111" spans="1:16" s="40" customFormat="1" ht="15" customHeight="1" x14ac:dyDescent="0.25">
      <c r="A111" s="122" t="s">
        <v>141</v>
      </c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72"/>
      <c r="O111" s="172"/>
    </row>
    <row r="112" spans="1:16" s="40" customFormat="1" ht="15" customHeight="1" x14ac:dyDescent="0.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</row>
    <row r="113" spans="1:13" ht="15.75" x14ac:dyDescent="0.25">
      <c r="A113" s="7" t="s">
        <v>15</v>
      </c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</row>
    <row r="114" spans="1:13" ht="27" customHeight="1" x14ac:dyDescent="0.25">
      <c r="A114" s="177" t="s">
        <v>11</v>
      </c>
      <c r="B114" s="140"/>
      <c r="C114" s="83" t="s">
        <v>12</v>
      </c>
      <c r="D114" s="178" t="s">
        <v>13</v>
      </c>
      <c r="E114" s="179"/>
      <c r="F114" s="83" t="s">
        <v>21</v>
      </c>
      <c r="G114" s="8" t="s">
        <v>13</v>
      </c>
      <c r="H114" s="125" t="s">
        <v>144</v>
      </c>
      <c r="I114" s="126"/>
      <c r="J114" s="148" t="s">
        <v>14</v>
      </c>
      <c r="K114" s="180"/>
      <c r="L114" s="180"/>
      <c r="M114" s="181"/>
    </row>
    <row r="115" spans="1:13" ht="36" customHeight="1" x14ac:dyDescent="0.25">
      <c r="A115" s="124">
        <v>43485</v>
      </c>
      <c r="B115" s="114"/>
      <c r="C115" s="173" t="s">
        <v>142</v>
      </c>
      <c r="D115" s="174" t="s">
        <v>150</v>
      </c>
      <c r="E115" s="175"/>
      <c r="F115" s="78">
        <v>86</v>
      </c>
      <c r="G115" s="77" t="s">
        <v>149</v>
      </c>
      <c r="H115" s="176">
        <v>735</v>
      </c>
      <c r="I115" s="176"/>
      <c r="J115" s="147" t="s">
        <v>145</v>
      </c>
      <c r="K115" s="182"/>
      <c r="L115" s="182"/>
      <c r="M115" s="183"/>
    </row>
    <row r="116" spans="1:13" ht="27" customHeight="1" x14ac:dyDescent="0.25">
      <c r="A116" s="124"/>
      <c r="B116" s="114"/>
      <c r="C116" s="173" t="s">
        <v>147</v>
      </c>
      <c r="D116" s="174" t="s">
        <v>148</v>
      </c>
      <c r="E116" s="175"/>
      <c r="F116" s="78">
        <v>83</v>
      </c>
      <c r="G116" s="77" t="s">
        <v>143</v>
      </c>
      <c r="H116" s="176">
        <v>734</v>
      </c>
      <c r="I116" s="176"/>
      <c r="J116" s="184"/>
      <c r="K116" s="185"/>
      <c r="L116" s="185"/>
      <c r="M116" s="186"/>
    </row>
    <row r="117" spans="1:13" ht="34.5" customHeight="1" x14ac:dyDescent="0.25">
      <c r="A117" s="124"/>
      <c r="B117" s="114"/>
      <c r="C117" s="173" t="s">
        <v>146</v>
      </c>
      <c r="D117" s="174" t="s">
        <v>148</v>
      </c>
      <c r="E117" s="175"/>
      <c r="F117" s="78">
        <v>79</v>
      </c>
      <c r="G117" s="77" t="s">
        <v>143</v>
      </c>
      <c r="H117" s="176">
        <v>734</v>
      </c>
      <c r="I117" s="176"/>
      <c r="J117" s="187"/>
      <c r="K117" s="118"/>
      <c r="L117" s="118"/>
      <c r="M117" s="188"/>
    </row>
    <row r="118" spans="1:13" x14ac:dyDescent="0.25">
      <c r="C118" s="1"/>
    </row>
    <row r="123" spans="1:13" ht="18.75" x14ac:dyDescent="0.3">
      <c r="G123" s="53"/>
    </row>
    <row r="124" spans="1:13" ht="18.75" x14ac:dyDescent="0.3">
      <c r="G124" s="53"/>
    </row>
  </sheetData>
  <autoFilter ref="A98:M98" xr:uid="{58DFF75C-F976-4C2A-AE0D-80FB8058A9C2}"/>
  <mergeCells count="123">
    <mergeCell ref="A115:B117"/>
    <mergeCell ref="D115:E115"/>
    <mergeCell ref="H115:I115"/>
    <mergeCell ref="D116:E116"/>
    <mergeCell ref="H116:I116"/>
    <mergeCell ref="D117:E117"/>
    <mergeCell ref="H117:I117"/>
    <mergeCell ref="A114:B114"/>
    <mergeCell ref="D114:E114"/>
    <mergeCell ref="H114:I114"/>
    <mergeCell ref="J114:M114"/>
    <mergeCell ref="J115:M117"/>
    <mergeCell ref="L96:L98"/>
    <mergeCell ref="M96:M98"/>
    <mergeCell ref="A106:O106"/>
    <mergeCell ref="A105:P105"/>
    <mergeCell ref="A107:O107"/>
    <mergeCell ref="A108:O108"/>
    <mergeCell ref="A109:O109"/>
    <mergeCell ref="A110:O110"/>
    <mergeCell ref="A111:O111"/>
    <mergeCell ref="A96:A98"/>
    <mergeCell ref="B96:B98"/>
    <mergeCell ref="C96:C98"/>
    <mergeCell ref="D96:D98"/>
    <mergeCell ref="E96:E98"/>
    <mergeCell ref="F96:F98"/>
    <mergeCell ref="G96:G98"/>
    <mergeCell ref="H96:J97"/>
    <mergeCell ref="K96:K98"/>
    <mergeCell ref="L74:L76"/>
    <mergeCell ref="M74:M76"/>
    <mergeCell ref="A85:A87"/>
    <mergeCell ref="B85:B87"/>
    <mergeCell ref="C85:C87"/>
    <mergeCell ref="D85:D87"/>
    <mergeCell ref="E85:E87"/>
    <mergeCell ref="F85:F87"/>
    <mergeCell ref="G85:G87"/>
    <mergeCell ref="H85:J86"/>
    <mergeCell ref="K85:K87"/>
    <mergeCell ref="L85:L87"/>
    <mergeCell ref="M85:M87"/>
    <mergeCell ref="A74:A76"/>
    <mergeCell ref="B74:B76"/>
    <mergeCell ref="C74:C76"/>
    <mergeCell ref="D74:D76"/>
    <mergeCell ref="E74:E76"/>
    <mergeCell ref="F74:F76"/>
    <mergeCell ref="G74:G76"/>
    <mergeCell ref="H74:J75"/>
    <mergeCell ref="K74:K76"/>
    <mergeCell ref="G58:G60"/>
    <mergeCell ref="H58:J59"/>
    <mergeCell ref="K58:K60"/>
    <mergeCell ref="L58:L60"/>
    <mergeCell ref="M58:M60"/>
    <mergeCell ref="A66:A68"/>
    <mergeCell ref="B66:B68"/>
    <mergeCell ref="C66:C68"/>
    <mergeCell ref="D66:D68"/>
    <mergeCell ref="E66:E68"/>
    <mergeCell ref="F66:F68"/>
    <mergeCell ref="G66:G68"/>
    <mergeCell ref="H66:J67"/>
    <mergeCell ref="K66:K68"/>
    <mergeCell ref="L66:L68"/>
    <mergeCell ref="M66:M68"/>
    <mergeCell ref="B20:B22"/>
    <mergeCell ref="F20:F22"/>
    <mergeCell ref="G20:G22"/>
    <mergeCell ref="B31:B33"/>
    <mergeCell ref="F31:F33"/>
    <mergeCell ref="G31:G33"/>
    <mergeCell ref="A43:A45"/>
    <mergeCell ref="B43:B45"/>
    <mergeCell ref="C43:C45"/>
    <mergeCell ref="D43:D45"/>
    <mergeCell ref="E43:E45"/>
    <mergeCell ref="F43:F45"/>
    <mergeCell ref="G43:G45"/>
    <mergeCell ref="G8:G10"/>
    <mergeCell ref="B8:B10"/>
    <mergeCell ref="F8:F10"/>
    <mergeCell ref="A112:M112"/>
    <mergeCell ref="A58:A60"/>
    <mergeCell ref="B58:B60"/>
    <mergeCell ref="C58:C60"/>
    <mergeCell ref="D58:D60"/>
    <mergeCell ref="E58:E60"/>
    <mergeCell ref="E20:E22"/>
    <mergeCell ref="L31:L33"/>
    <mergeCell ref="M31:M33"/>
    <mergeCell ref="L20:L22"/>
    <mergeCell ref="M20:M22"/>
    <mergeCell ref="K20:K22"/>
    <mergeCell ref="K31:K33"/>
    <mergeCell ref="H31:J32"/>
    <mergeCell ref="H20:J21"/>
    <mergeCell ref="H43:J44"/>
    <mergeCell ref="K43:K45"/>
    <mergeCell ref="L43:L45"/>
    <mergeCell ref="M43:M45"/>
    <mergeCell ref="F58:F60"/>
    <mergeCell ref="A31:A33"/>
    <mergeCell ref="C31:C33"/>
    <mergeCell ref="D31:D33"/>
    <mergeCell ref="A20:A22"/>
    <mergeCell ref="E31:E33"/>
    <mergeCell ref="A1:M1"/>
    <mergeCell ref="A2:M2"/>
    <mergeCell ref="A3:M3"/>
    <mergeCell ref="A4:M4"/>
    <mergeCell ref="C8:C10"/>
    <mergeCell ref="A8:A10"/>
    <mergeCell ref="E8:E10"/>
    <mergeCell ref="M8:M10"/>
    <mergeCell ref="K8:K10"/>
    <mergeCell ref="L8:L10"/>
    <mergeCell ref="D8:D10"/>
    <mergeCell ref="H8:J9"/>
    <mergeCell ref="C20:C22"/>
    <mergeCell ref="D20:D22"/>
  </mergeCells>
  <pageMargins left="0.39370078740157483" right="0.39370078740157483" top="0.19685039370078741" bottom="0.78740157480314965" header="0" footer="0"/>
  <pageSetup paperSize="9" scale="54" fitToHeight="0" orientation="portrait" horizontalDpi="180" verticalDpi="180" r:id="rId1"/>
  <headerFooter>
    <oddFooter>&amp;LГлавный судья            _______________
Главный секретарь            _______________&amp;Cсудья 2 категории по ездовому спорту
судья 2 категории по ездовому спорту&amp;RГулей А.В.
Чикина Я.С.</oddFooter>
  </headerFooter>
  <rowBreaks count="1" manualBreakCount="1">
    <brk id="82" max="12" man="1"/>
  </row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Чемпионат Елизовского р-на</vt:lpstr>
      <vt:lpstr>'Чемпионат Елизовского р-на'!Заголовки_для_печати</vt:lpstr>
      <vt:lpstr>'Чемпионат Елизовского р-на'!Область_печати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2019-01-21T05:43:53Z</dcterms:modified>
</cp:coreProperties>
</file>